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23790" windowHeight="7350" activeTab="0"/>
  </bookViews>
  <sheets>
    <sheet name="202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<sst xmlns="http://schemas.openxmlformats.org/spreadsheetml/2006/main" count="1835" uniqueCount="273">
  <si>
    <t>наменование учреждения</t>
  </si>
  <si>
    <t>№ п/п</t>
  </si>
  <si>
    <t xml:space="preserve">эффективность использования </t>
  </si>
  <si>
    <t>показатели</t>
  </si>
  <si>
    <t xml:space="preserve">стоимостные </t>
  </si>
  <si>
    <t xml:space="preserve">количественные </t>
  </si>
  <si>
    <t xml:space="preserve">качественные </t>
  </si>
  <si>
    <t>ГБУЗ КО "Калужская обласная психиатрическая больница"</t>
  </si>
  <si>
    <t>ГБУЗ КО "Калужский областной кожно-венерологический диспансер"</t>
  </si>
  <si>
    <t>ГБУЗ КО "Наркологический диспансер Калужской области"</t>
  </si>
  <si>
    <t>ГБУЗ КО "Областная туберкулезная больница"</t>
  </si>
  <si>
    <t>ГАУЗ КО "Калужский областной Центр по профилактике и борьбе со СПИД и инфекционными заболеваниями"</t>
  </si>
  <si>
    <t>ГБУЗ КО "Медицинский информационно-аналитический центр Калужской области"</t>
  </si>
  <si>
    <t>ГБУ КО "Калужский областной медицинский центр"</t>
  </si>
  <si>
    <t>ГБУЗ КО "Калужская городская больница № 5"</t>
  </si>
  <si>
    <t>ГБУЗ КО "Центральная районная больница Бабынинского района"</t>
  </si>
  <si>
    <t>ГБУЗ КО "Центральная районная больница Жуковского района"</t>
  </si>
  <si>
    <t>ГБУЗ КО "Центральная районная больница Малоярославецкого района"</t>
  </si>
  <si>
    <t>ГБУЗ КО "Центральная районная больница Хвастовичского района"</t>
  </si>
  <si>
    <t>амбулаторно-поликлиническая помощь</t>
  </si>
  <si>
    <t>стоимостные</t>
  </si>
  <si>
    <t>ГБУЗ КО "Детская городская больница"</t>
  </si>
  <si>
    <t xml:space="preserve"> (сестринский уход детям)</t>
  </si>
  <si>
    <t>Стабильно высокий уровень обученности студентов</t>
  </si>
  <si>
    <t>дневной стационар</t>
  </si>
  <si>
    <t>стационар</t>
  </si>
  <si>
    <t xml:space="preserve">кчаственные </t>
  </si>
  <si>
    <t>ГБУЗ КО "Городская  поликлиника ГП "Город Кременки"</t>
  </si>
  <si>
    <t xml:space="preserve">Соответствие порядкам оказания медицинской помощи и на основе стандартов медицинской помощи </t>
  </si>
  <si>
    <t xml:space="preserve">Удовлетворенность потребителей в оказанной государственной услуге                     </t>
  </si>
  <si>
    <t>психиатрия (госпитализации)</t>
  </si>
  <si>
    <t xml:space="preserve"> стационар</t>
  </si>
  <si>
    <t xml:space="preserve"> дневной стационар</t>
  </si>
  <si>
    <t>паллиативная медицинская помощь</t>
  </si>
  <si>
    <t>стационар (койко-день)</t>
  </si>
  <si>
    <t>судебно-психиатрическая экспертиза</t>
  </si>
  <si>
    <t>соответствие инструкции оборганизации производства судебно-психиатрических экспертиз в отделениях судебно-психиатрических экспертиз госдуратсвенных психиатрических учреждений</t>
  </si>
  <si>
    <t>судебно-психиатрическая экспертиза (количество экспертиз)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</si>
  <si>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дерматовенерология (в части венерологии) (посещение)</t>
  </si>
  <si>
    <t>дерматология (в части венерологии) (случаев госпитализации)</t>
  </si>
  <si>
    <t>паллиативная медицинская помощь (койко день)</t>
  </si>
  <si>
    <t>трудная жизненная ситуация</t>
  </si>
  <si>
    <t>первичная медико-санитарная помощь, не включенная в базовую программу обязательного медицинского страхования 9проведение углубленных медицинских обследований спортсменов субъектов РФ) (число спортсменов - человек)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</si>
  <si>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фтизиатрия (число посещений)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</si>
  <si>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- фтизиатрия (случаев госпитализации)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</si>
  <si>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- психиатрия-наркология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</si>
  <si>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психиатрия-наркология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</si>
  <si>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психиатрия-наркология (посещения)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</si>
  <si>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- психиатрия-наркология (случаев госпитализации)</t>
  </si>
  <si>
    <t>проведение периодических медицинских осмотров</t>
  </si>
  <si>
    <t>проведение периодических медицинских осмотров (число осмотров)</t>
  </si>
  <si>
    <t>судебно-медицинская экспертиза</t>
  </si>
  <si>
    <t>судебно-медицинская экспертиза (кол-во экспертиз)</t>
  </si>
  <si>
    <t>соответствие порядку организации и производства судебно-медицинских экспертиз</t>
  </si>
  <si>
    <t>медицинское освидетельствование на состояние опьянения</t>
  </si>
  <si>
    <t>медицинское освидетельствование на состояние опьянения (кол-во освидетельствований)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</si>
  <si>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инфекционные болезни (в части синдрома приобретенного иммунодефицита (ВИЧ-инфекции)) число посещений</t>
  </si>
  <si>
    <t>Инфекционные болезни (в части приобретенногоиммунодефицита (ВИЧ-инфекции)) случаев госпитализации</t>
  </si>
  <si>
    <t>соответствие техническому регламенту о безопасности крови, ее продуктов, кровезамещающих растворов и технических средств, используемой в трансфузионно-инфузионной терапии</t>
  </si>
  <si>
    <t>заготовка, хранение, транспортировка и обеспечение безопасности донорской крови и ее компонентов (литр)</t>
  </si>
  <si>
    <t>ведение информационных ресурсов и баз данных</t>
  </si>
  <si>
    <t>количество информационных ресурсов и бах данных (единица)</t>
  </si>
  <si>
    <t>административное обеспечение деятельности организаций</t>
  </si>
  <si>
    <t>количество отчетов и форм по результатам работы (штук)</t>
  </si>
  <si>
    <t>формирование, освежение, выпуск и содержание (обслуживание) резерва лекартсвенных средств для медицинского применения и медицинских изделий (отчет)</t>
  </si>
  <si>
    <t>проведение медико-санитарных мероприятий по предупреждению, выявлению причин, локализации и ликвидации чрезвычайных ситуаций, радиационных, химических и биологических аварий и инцидентов, распространения инфекционных заболеваний и массовых неинфекционных заболеваний (отравлений) (отчет единица)</t>
  </si>
  <si>
    <t>работы по профилактике неинфекционных заболеваний, формированию здорового образа жизни</t>
  </si>
  <si>
    <t>обеспечение специальными молочными продуктами детского питания</t>
  </si>
  <si>
    <t>соответствие порядку организации и осуществления профилактики неинфекционных заболеваний и проведения мероприятий по формированию здорового образа жизни в медицинских организациях</t>
  </si>
  <si>
    <t>обеспечение специальными молочными продуктами детского питания (количество обслуживаемых лиц (человек)</t>
  </si>
  <si>
    <t>удовлетворенность потребителей оказанной государственной услугой</t>
  </si>
  <si>
    <t>санаторно-курортное лечение</t>
  </si>
  <si>
    <t>санаторно-курортное лечение (койко-дни)</t>
  </si>
  <si>
    <t>удовлетворенность потребителей в государственной услуге</t>
  </si>
  <si>
    <t>доля инвалидов, получивших санаторно-курортное лечение, от общего числа пациентов, получивших санаторно-курортного лечения</t>
  </si>
  <si>
    <t>доля инвалидов, получивших санаторно-курортное лечение за отчетный период, от запланированного числа пациентов, нуждающихся в санаторно-курортном лечении</t>
  </si>
  <si>
    <t>органы дыхания нетуберкулезного характера</t>
  </si>
  <si>
    <t>нарушение функций центральной нервной системы</t>
  </si>
  <si>
    <t>соматические заболевания</t>
  </si>
  <si>
    <t>содержание (эксплуатация) имущества, находящегося в государственной собственности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</si>
  <si>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 (тыс. кв. м)</t>
  </si>
  <si>
    <t>бесперебойное тепло-, водо-, энергоснабжение</t>
  </si>
  <si>
    <t>содержание объектов недвижимого имущества в надлежащем санитарном состоянии</t>
  </si>
  <si>
    <t>безаварийная работа инженерных систем и оборудования</t>
  </si>
  <si>
    <t xml:space="preserve">организация и осуществление транспортного обслуживания должностных лиц </t>
  </si>
  <si>
    <t>автотранспортное обслуживание лиц и государственных органов, работников аппаратов (машино час)</t>
  </si>
  <si>
    <t>санаторно-курортное лечение (туберкулез)</t>
  </si>
  <si>
    <t>санаторно-курортное лечение (туберкулез) койко-дни</t>
  </si>
  <si>
    <t>первичная медико-санитарная помощь, в части диагностики и лечения - психотерапия (посещения)</t>
  </si>
  <si>
    <t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фтизиатрия</t>
  </si>
  <si>
    <t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фтизиатрия (посещения)</t>
  </si>
  <si>
    <t>фтизиатрия    амбулаторно</t>
  </si>
  <si>
    <t>паллиативная помощь</t>
  </si>
  <si>
    <t>оказание медицинской (в том числе психиатрической), социальной и психологической помощи детям, находящимся в трудной жизненной ситуации (число пациентов человек)</t>
  </si>
  <si>
    <t>психиатрия амбулаторно</t>
  </si>
  <si>
    <t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 (посещения)</t>
  </si>
  <si>
    <t>наркология  амбулаторно</t>
  </si>
  <si>
    <t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психиатрия-наркология (посещения)</t>
  </si>
  <si>
    <t>фтизиатрия  амбулаторно</t>
  </si>
  <si>
    <t>паллиативная помощь (койко-дни)</t>
  </si>
  <si>
    <t>венерология амбулаторно</t>
  </si>
  <si>
    <t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дерматовенерология (в части венерологии) (посещения)</t>
  </si>
  <si>
    <t>нервная система</t>
  </si>
  <si>
    <t>не менее 85 %</t>
  </si>
  <si>
    <t>не менее 80 %</t>
  </si>
  <si>
    <t>днвной стационар (амбулаторно) при стационаре</t>
  </si>
  <si>
    <t>генетик</t>
  </si>
  <si>
    <t xml:space="preserve">ГКУЗ КО "Детский санаторий для больных туберкулезом  Калужской области" </t>
  </si>
  <si>
    <t xml:space="preserve">ГБУЗ КО "Калужский областной медицинский центр мобилизационных резервов "Резерв" </t>
  </si>
  <si>
    <t xml:space="preserve">ГКОУ КО СПО "Медицинский техникум" </t>
  </si>
  <si>
    <t>11/нейрохирургия</t>
  </si>
  <si>
    <t>высокотехнологичная медицинская помощь, не включенная в базовую программу обязательного медицинского страхования</t>
  </si>
  <si>
    <t>высокотехнологичная медицинская помощь, не включенная в базовую программу обязательного медицинского страхования (человек)</t>
  </si>
  <si>
    <t>54/травматология и ортопедия</t>
  </si>
  <si>
    <t>патологическая анатомия</t>
  </si>
  <si>
    <t>патологическая анатомия (количество исследований)</t>
  </si>
  <si>
    <t>соотвествие порядкау оказания медицинской помощи по профилю 2патологическая анатомия"</t>
  </si>
  <si>
    <t>патологическая анатомия (количество вскрытий)</t>
  </si>
  <si>
    <t>патологичнская анатомия (исследования)</t>
  </si>
  <si>
    <t>патологичнская анатомия (вскрытия)</t>
  </si>
  <si>
    <t xml:space="preserve">ГБУЗ КО "Калужская областная детская больница" </t>
  </si>
  <si>
    <t>4/акушерство и гинекология</t>
  </si>
  <si>
    <t>18/онкология</t>
  </si>
  <si>
    <t>17/онкология</t>
  </si>
  <si>
    <t>ГБУЗ КО "Городская клиническая больница № 2 "Сосновая роща"</t>
  </si>
  <si>
    <t xml:space="preserve">ГАОУ КО СПО "Калужский базовый медицинский  колледж" </t>
  </si>
  <si>
    <t>психиатрия (случаев лечения)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</si>
  <si>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- фтизиатрия (случакв лечения)</t>
  </si>
  <si>
    <t>дерматология (в части венерологии) (случаев лечения)</t>
  </si>
  <si>
    <t xml:space="preserve">ГАУЗ КО "Калужский областной врачебно-физкультурный диспансер" 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</si>
  <si>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- психиатрия-наркология (в части наркологии) (случаев лечения)</t>
  </si>
  <si>
    <t xml:space="preserve">ГБУЗ КО "Калужская областная станция переливания крови" </t>
  </si>
  <si>
    <t xml:space="preserve">ГБУЗ КО "Региональный центр скорой медицинской помощи и медицины катастроф" </t>
  </si>
  <si>
    <t>скорая, в том числе скорая спеицализированная,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 (число пациентов)</t>
  </si>
  <si>
    <t>скорая, специализированная</t>
  </si>
  <si>
    <t>медицинская помощь в экстренной форме незастрахованным гражданам в системе обязательного медицинского страхования (количество вызовов)</t>
  </si>
  <si>
    <t xml:space="preserve">медицинская помощь в экстренной форме незастрахованным гражданам в системе обязательного медицинского страхования </t>
  </si>
  <si>
    <t>мероприятия</t>
  </si>
  <si>
    <t>работы по профилактике неинфекционных заболеваний, формированию здорового образа жизни и санитарно-гигиеническому просвещению населения (кол-во выполненных работ)</t>
  </si>
  <si>
    <t xml:space="preserve">венерология амбулаторно </t>
  </si>
  <si>
    <t xml:space="preserve">наркология  амбулаторно </t>
  </si>
  <si>
    <t xml:space="preserve">ГБУЗ КО "Центральная районная больница Боровского района" </t>
  </si>
  <si>
    <t xml:space="preserve"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 (посещения) </t>
  </si>
  <si>
    <t>паллиативная помощь (сестр. Уход)</t>
  </si>
  <si>
    <t>соотвествие порядкау оказания медицинской помощи по профилю "патологическая анатомия"</t>
  </si>
  <si>
    <t>скорая без полисов</t>
  </si>
  <si>
    <t>первичная медико-санитарная помощь в части профилактики (генетик, сексолог, профпатолог)</t>
  </si>
  <si>
    <t>амбулаторно поликлиническая</t>
  </si>
  <si>
    <t>число посещений</t>
  </si>
  <si>
    <t>Реализация образовательных программ среднего профессионального образования - программ подготовки специалистов среднего звена</t>
  </si>
  <si>
    <t>Сохранность контингента с учетом движения приема и выпуска на период обучения</t>
  </si>
  <si>
    <t>Реализация дополнительных профессиональных программ повышения квалификации</t>
  </si>
  <si>
    <t>количество человеко-часов</t>
  </si>
  <si>
    <t>сестринское дело</t>
  </si>
  <si>
    <t>фармация</t>
  </si>
  <si>
    <t xml:space="preserve">дневной стационар </t>
  </si>
  <si>
    <t xml:space="preserve">амбулаторно-поликлиническая помощь </t>
  </si>
  <si>
    <t xml:space="preserve"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фтизиатрия (посещения) </t>
  </si>
  <si>
    <t xml:space="preserve">психиатрия амбулаторно </t>
  </si>
  <si>
    <t xml:space="preserve">фтизиатрия  амбулаторно </t>
  </si>
  <si>
    <t xml:space="preserve">паллиативная помощь           </t>
  </si>
  <si>
    <t xml:space="preserve">ГАУЗ КО Калужский санаторий "Спутник" </t>
  </si>
  <si>
    <t>скрининги</t>
  </si>
  <si>
    <t xml:space="preserve">первичная медико-санитарная помощь в части диагностики и лечения генетика </t>
  </si>
  <si>
    <t xml:space="preserve">стационар </t>
  </si>
  <si>
    <t xml:space="preserve">оказание медицинской (в том числе психиатрической), социальной и психолого-педагогической помощи детям, находящимся в трудной жизненной ситуации (число пациентов человек) </t>
  </si>
  <si>
    <t>ГБУЗ КО "Калужское областное бюро судебно-медицинской экспертизы"</t>
  </si>
  <si>
    <t xml:space="preserve">санаторно-курортное лечение </t>
  </si>
  <si>
    <t xml:space="preserve">ГАУЗ КО "Калужский санаторий "Звездный" </t>
  </si>
  <si>
    <t xml:space="preserve">медицинская помощь в экстренной форме незастрахованным гражданам в системе обязательного медицинского страхования (количество вызовов) </t>
  </si>
  <si>
    <t xml:space="preserve">патологическая анатомия (количество вскрытий) </t>
  </si>
  <si>
    <t xml:space="preserve">патологическая анатомия </t>
  </si>
  <si>
    <t>12/нейрохирургия</t>
  </si>
  <si>
    <t>13/нейрохирургия</t>
  </si>
  <si>
    <t>41/сердечно-сосудистая хирургия</t>
  </si>
  <si>
    <t>1/абдоминальная хирургия</t>
  </si>
  <si>
    <t>19/онкология</t>
  </si>
  <si>
    <t xml:space="preserve">высокотехнологичная медицинская помощь, не включенная в базовую программу обязательного медицинского страхования </t>
  </si>
  <si>
    <t>ГБУЗ КО "Калужская городская клиническая больница № 4 имени Хлюстина Антона Семеновича"</t>
  </si>
  <si>
    <t>соматические заболевания (Минводы)</t>
  </si>
  <si>
    <t>паллиативная помощь (посещения)</t>
  </si>
  <si>
    <t>ГБУЗ КО "Городская поликлиника"</t>
  </si>
  <si>
    <t xml:space="preserve">плановый объем  на 2020 год </t>
  </si>
  <si>
    <t>медицинская помощь в экстренной форме незастрахованным гражданам в системе обязательного медицинского страхования (посещение)</t>
  </si>
  <si>
    <t>медицинская помощь в экстренной форме незастрахованным гражданам в системе обязательного медицинского страхования (госпитализация)</t>
  </si>
  <si>
    <t xml:space="preserve"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дерматовенерология (в части венерологии) (посещения) </t>
  </si>
  <si>
    <t xml:space="preserve">паллиативная помощь (койко-дни) </t>
  </si>
  <si>
    <t xml:space="preserve"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психиатрия-наркология (посещения) </t>
  </si>
  <si>
    <t>проведение технического обслуживания и ремонта автотранспортных средств (количество часов)</t>
  </si>
  <si>
    <t>медицинская помощь в экстренной форме незастрахованным гражданам в системе обязательного медицинского страхования</t>
  </si>
  <si>
    <t xml:space="preserve">паллиативная помощь </t>
  </si>
  <si>
    <t>ГАУЗ КО "Калужская областная стоматологическая поликлиника"</t>
  </si>
  <si>
    <t>ГБУЗ КО "Городской ролильный дом"</t>
  </si>
  <si>
    <t>45/сердечно-сосудистая хирургия</t>
  </si>
  <si>
    <t>55/травматология и ортопедия</t>
  </si>
  <si>
    <t>58/травматология и ортопедия</t>
  </si>
  <si>
    <t>65/урология</t>
  </si>
  <si>
    <t>66/урология</t>
  </si>
  <si>
    <t>49/торакальная хирургия</t>
  </si>
  <si>
    <t>32/офтальмология</t>
  </si>
  <si>
    <t>33/офтальмология</t>
  </si>
  <si>
    <t>53/травматология и ортопедия</t>
  </si>
  <si>
    <t>повышение квалификации</t>
  </si>
  <si>
    <t>профессиональн. Переподготовка</t>
  </si>
  <si>
    <t>жилые помещения и здания (стирка)</t>
  </si>
  <si>
    <t>качество обработки белья, используемого в деятельности государственных учреждений</t>
  </si>
  <si>
    <t>соблюдение сроков обработки белья, используемого в деятельности государственных учреждений</t>
  </si>
  <si>
    <t>жилые помещения и здания (стирка) (объем белья предоставляемого для обработки КГ)</t>
  </si>
  <si>
    <t>ГБУЗ КО "Калужский областной центр общественного здоровья и медицинской профилактики"</t>
  </si>
  <si>
    <t>ОТЧЕТ 
об исполнении государственного задания за 2020 год</t>
  </si>
  <si>
    <t>объем  на  2020 год</t>
  </si>
  <si>
    <t>фактический объем  за 2020 год</t>
  </si>
  <si>
    <t>кассовые расходы  за 2020 год</t>
  </si>
  <si>
    <t>обеспечение мероприятий направленных на охрану и укрепление здоровья</t>
  </si>
  <si>
    <t>количетсво мероприятий</t>
  </si>
  <si>
    <t>медицинская помощь в экстренной форме незастрахованным гражданам в системе обязательного медицинского страхования ост. 798,85154 т.р.</t>
  </si>
  <si>
    <t xml:space="preserve"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 (посещение)  </t>
  </si>
  <si>
    <t>Сестринское дело - основное общее образование</t>
  </si>
  <si>
    <t>Сестринское дело - среднее общее образование</t>
  </si>
  <si>
    <r>
      <t>патологическая анатомия</t>
    </r>
    <r>
      <rPr>
        <sz val="7"/>
        <color indexed="8"/>
        <rFont val="Times New Roman"/>
        <family val="1"/>
      </rPr>
      <t xml:space="preserve"> </t>
    </r>
  </si>
  <si>
    <t xml:space="preserve"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психиатрия-наркология </t>
  </si>
  <si>
    <t xml:space="preserve"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дерматовенерология (в части венерологии) </t>
  </si>
  <si>
    <t xml:space="preserve"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фтизиатрия </t>
  </si>
  <si>
    <t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психиатрия-наркология</t>
  </si>
  <si>
    <t xml:space="preserve"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 </t>
  </si>
  <si>
    <t>ГБУЗ КО "Центральная межрайонная больница № 1"</t>
  </si>
  <si>
    <t xml:space="preserve">ГБУЗ КО "ЦМБ № 2" </t>
  </si>
  <si>
    <t xml:space="preserve">ГБУЗ КО "Центральная районная больница Тарусского района" </t>
  </si>
  <si>
    <t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</t>
  </si>
  <si>
    <t>ГБУЗ КО "Центральная межрайонная больница № 5"</t>
  </si>
  <si>
    <t>первичная медико-санитарная помощь, в части диагностики и лечения - психотерапия</t>
  </si>
  <si>
    <t xml:space="preserve">ГБУЗ КО "Центральная межрайонная больница № 4" </t>
  </si>
  <si>
    <t>ГБУЗ КО "Центральная межрайонная больница № 3"</t>
  </si>
  <si>
    <t xml:space="preserve">медицинское освидетельствование на состояние опьянения </t>
  </si>
  <si>
    <t>оказание медицинской (в том числе психиатрической), социальной и психологической помощи детям, находящимся в трудной жизненной ситуации</t>
  </si>
  <si>
    <t xml:space="preserve">ГБУЗ КО "Центральная межрайонная больница № 6" </t>
  </si>
  <si>
    <t xml:space="preserve">ГБУЗ КО "Калужская областная клиническая больница скорой медицинской помощи" им. К.Н. Шевченко </t>
  </si>
  <si>
    <t xml:space="preserve">обеспечение специальными молочными продуктами детского питания </t>
  </si>
  <si>
    <t>работы по профилактике неинфекционных заболеваний, формированию здорового образа жизни и санитарно-гигиеническому просвещению населения</t>
  </si>
  <si>
    <t xml:space="preserve">проведение технического обслуживания и ремонта автотранспортных средств </t>
  </si>
  <si>
    <t xml:space="preserve">автотранспортное обслуживание лиц и государственных органов, работников аппаратов </t>
  </si>
  <si>
    <t xml:space="preserve">судебно-медицинская экспертиза </t>
  </si>
  <si>
    <t xml:space="preserve">информационно-аналитическое обеспечение (здравоохранение) </t>
  </si>
  <si>
    <t xml:space="preserve">ведение информационных ресурсов и баз данных </t>
  </si>
  <si>
    <t xml:space="preserve">Реализация дополнительных профессиональных программ профессиональной переподготовки </t>
  </si>
  <si>
    <t xml:space="preserve">Реализация образовательных программ среднего профессионального образования - программ подготовки специалистов среднего звена 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</si>
  <si>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</t>
  </si>
  <si>
    <t>скорая, в том числе скорая спеицализированная,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</t>
  </si>
  <si>
    <t xml:space="preserve">проведение медико-санитарных мероприятий по предупреждению, выявлению причин, локализации и ликвидации чрезвычайных ситуаций, радиационных, химических и биологических аварий и инцидентов, распространения инфекционных заболеваний и массовых неинфекционных заболеваний (отравлений) </t>
  </si>
  <si>
    <t xml:space="preserve">формирование, освежение, выпуск и содержание (обслуживание) резерва лекартсвенных средств для медицинского применения и медицинских изделий </t>
  </si>
  <si>
    <t xml:space="preserve">заготовка, хранение, транспортировка и обеспечение безопасности донорской крови и ее компонентов </t>
  </si>
  <si>
    <t xml:space="preserve">первичная медико-санитарная помощь, не включенная в базовую программу обязательного медицинского страхования (проведение углубленных медицинских обследований спортсменов субъектов РФ) </t>
  </si>
  <si>
    <t xml:space="preserve"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 </t>
  </si>
  <si>
    <t xml:space="preserve">Инфекционные болезни (в части приобретенногоиммунодефицита (ВИЧ-инфекции)) 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</si>
  <si>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инфекционные болезни (в части синдрома приобретенного иммунодефицита (ВИЧ-инфекции))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</si>
  <si>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- фтизиатрия</t>
  </si>
  <si>
    <t xml:space="preserve"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- фтизиатрия </t>
  </si>
  <si>
    <t xml:space="preserve"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дерматовенерология (в части венерологии) </t>
  </si>
  <si>
    <t xml:space="preserve">дерматология (в части венерологии) </t>
  </si>
  <si>
    <t>дерматология (в части венерологии)</t>
  </si>
  <si>
    <t xml:space="preserve">судебно-психиатрическая экспертиза 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</si>
  <si>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</t>
  </si>
  <si>
    <t xml:space="preserve">психиатрия </t>
  </si>
  <si>
    <t>ГБУЗ КО "Калужский областной клинический онкологический диспансер"</t>
  </si>
  <si>
    <t>оказание медицинской (в том числе психиатрической), социальной и психолого-педагогической помощи детям, находящимся в трудной жизненной ситуации</t>
  </si>
  <si>
    <t xml:space="preserve">первичная медико-санитарная помощь в части профилактики (генетик) </t>
  </si>
  <si>
    <t xml:space="preserve">ГБУЗ КО "Калужская областная больница", </t>
  </si>
  <si>
    <t xml:space="preserve"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фтизиатрия </t>
  </si>
  <si>
    <t>стационар без полисов</t>
  </si>
  <si>
    <t>амбулаторно без полисов</t>
  </si>
  <si>
    <t>акушерское дело</t>
  </si>
  <si>
    <t>лабораторная диагностика</t>
  </si>
  <si>
    <t>лечебное дело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</si>
</sst>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mmm/yyyy"/>
    <numFmt numFmtId="180" formatCode="0.0%"/>
    <numFmt numFmtId="181" formatCode="_-* #,##0_р_._-;\-* #,##0_р_._-;_-* &quot;-&quot;??_р_._-;_-@_-"/>
    <numFmt numFmtId="182" formatCode="#,##0.000"/>
    <numFmt numFmtId="183" formatCode="#,##0.0000"/>
    <numFmt numFmtId="184" formatCode="#,##0.00000"/>
    <numFmt numFmtId="185" formatCode="#,##0.0"/>
    <numFmt numFmtId="186" formatCode="#,##0.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</numFmts>
  <fonts count="5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7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0"/>
      <color rgb="FFFF0000"/>
      <name val="Times New Roman"/>
      <family val="1"/>
    </font>
    <font>
      <sz val="7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172" fontId="4" fillId="33" borderId="10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178" fontId="1" fillId="33" borderId="10" xfId="0" applyNumberFormat="1" applyFont="1" applyFill="1" applyBorder="1" applyAlignment="1">
      <alignment horizontal="center" vertical="top" wrapText="1"/>
    </xf>
    <xf numFmtId="172" fontId="5" fillId="33" borderId="10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 vertical="top" wrapText="1"/>
    </xf>
    <xf numFmtId="172" fontId="1" fillId="33" borderId="10" xfId="0" applyNumberFormat="1" applyFont="1" applyFill="1" applyBorder="1" applyAlignment="1">
      <alignment horizontal="center" vertical="top" wrapText="1"/>
    </xf>
    <xf numFmtId="180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top" wrapText="1"/>
    </xf>
    <xf numFmtId="1" fontId="1" fillId="33" borderId="11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177" fontId="1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horizontal="center" vertical="top" wrapText="1"/>
    </xf>
    <xf numFmtId="178" fontId="6" fillId="33" borderId="11" xfId="0" applyNumberFormat="1" applyFont="1" applyFill="1" applyBorder="1" applyAlignment="1">
      <alignment horizontal="left" vertical="top" wrapText="1"/>
    </xf>
    <xf numFmtId="0" fontId="1" fillId="33" borderId="11" xfId="0" applyNumberFormat="1" applyFont="1" applyFill="1" applyBorder="1" applyAlignment="1">
      <alignment horizontal="center" vertical="top" wrapText="1"/>
    </xf>
    <xf numFmtId="172" fontId="1" fillId="33" borderId="11" xfId="0" applyNumberFormat="1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vertical="center" textRotation="90" wrapText="1"/>
    </xf>
    <xf numFmtId="0" fontId="6" fillId="33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47" fillId="33" borderId="12" xfId="0" applyFont="1" applyFill="1" applyBorder="1" applyAlignment="1">
      <alignment horizontal="center" vertical="top" wrapText="1"/>
    </xf>
    <xf numFmtId="1" fontId="4" fillId="33" borderId="12" xfId="0" applyNumberFormat="1" applyFont="1" applyFill="1" applyBorder="1" applyAlignment="1">
      <alignment horizontal="center" vertical="top" wrapText="1"/>
    </xf>
    <xf numFmtId="185" fontId="1" fillId="33" borderId="10" xfId="0" applyNumberFormat="1" applyFont="1" applyFill="1" applyBorder="1" applyAlignment="1">
      <alignment horizontal="center" vertical="top" wrapText="1"/>
    </xf>
    <xf numFmtId="176" fontId="4" fillId="33" borderId="10" xfId="0" applyNumberFormat="1" applyFont="1" applyFill="1" applyBorder="1" applyAlignment="1">
      <alignment horizontal="center" vertical="top" wrapText="1"/>
    </xf>
    <xf numFmtId="172" fontId="48" fillId="33" borderId="10" xfId="0" applyNumberFormat="1" applyFont="1" applyFill="1" applyBorder="1" applyAlignment="1">
      <alignment horizontal="center" vertical="top" wrapText="1"/>
    </xf>
    <xf numFmtId="172" fontId="47" fillId="33" borderId="12" xfId="0" applyNumberFormat="1" applyFont="1" applyFill="1" applyBorder="1" applyAlignment="1">
      <alignment horizontal="center" vertical="top" wrapText="1"/>
    </xf>
    <xf numFmtId="1" fontId="4" fillId="33" borderId="10" xfId="0" applyNumberFormat="1" applyFont="1" applyFill="1" applyBorder="1" applyAlignment="1">
      <alignment horizontal="center" vertical="top" wrapText="1"/>
    </xf>
    <xf numFmtId="172" fontId="4" fillId="33" borderId="12" xfId="0" applyNumberFormat="1" applyFont="1" applyFill="1" applyBorder="1" applyAlignment="1">
      <alignment horizontal="center" vertical="top" wrapText="1"/>
    </xf>
    <xf numFmtId="172" fontId="4" fillId="33" borderId="11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185" fontId="4" fillId="33" borderId="10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/>
    </xf>
    <xf numFmtId="0" fontId="1" fillId="33" borderId="14" xfId="0" applyFont="1" applyFill="1" applyBorder="1" applyAlignment="1">
      <alignment vertical="top"/>
    </xf>
    <xf numFmtId="172" fontId="1" fillId="33" borderId="15" xfId="0" applyNumberFormat="1" applyFont="1" applyFill="1" applyBorder="1" applyAlignment="1">
      <alignment horizontal="center" vertical="top" wrapText="1"/>
    </xf>
    <xf numFmtId="1" fontId="1" fillId="33" borderId="15" xfId="0" applyNumberFormat="1" applyFont="1" applyFill="1" applyBorder="1" applyAlignment="1">
      <alignment horizontal="center" vertical="top" wrapText="1"/>
    </xf>
    <xf numFmtId="172" fontId="1" fillId="33" borderId="12" xfId="0" applyNumberFormat="1" applyFont="1" applyFill="1" applyBorder="1" applyAlignment="1">
      <alignment horizontal="center" vertical="top" wrapText="1"/>
    </xf>
    <xf numFmtId="1" fontId="1" fillId="33" borderId="12" xfId="0" applyNumberFormat="1" applyFont="1" applyFill="1" applyBorder="1" applyAlignment="1">
      <alignment horizontal="center" vertical="top" wrapText="1"/>
    </xf>
    <xf numFmtId="0" fontId="49" fillId="33" borderId="11" xfId="0" applyFont="1" applyFill="1" applyBorder="1" applyAlignment="1">
      <alignment vertical="center" wrapText="1"/>
    </xf>
    <xf numFmtId="178" fontId="4" fillId="33" borderId="10" xfId="0" applyNumberFormat="1" applyFont="1" applyFill="1" applyBorder="1" applyAlignment="1">
      <alignment horizontal="center" vertical="top" wrapText="1"/>
    </xf>
    <xf numFmtId="172" fontId="1" fillId="33" borderId="10" xfId="0" applyNumberFormat="1" applyFont="1" applyFill="1" applyBorder="1" applyAlignment="1">
      <alignment horizontal="center" vertical="top"/>
    </xf>
    <xf numFmtId="172" fontId="47" fillId="33" borderId="10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vertical="top"/>
    </xf>
    <xf numFmtId="2" fontId="4" fillId="33" borderId="10" xfId="0" applyNumberFormat="1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vertical="center" wrapText="1"/>
    </xf>
    <xf numFmtId="2" fontId="4" fillId="33" borderId="12" xfId="0" applyNumberFormat="1" applyFont="1" applyFill="1" applyBorder="1" applyAlignment="1">
      <alignment horizontal="center" vertical="top" wrapText="1"/>
    </xf>
    <xf numFmtId="178" fontId="4" fillId="33" borderId="12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6" fillId="33" borderId="12" xfId="0" applyFont="1" applyFill="1" applyBorder="1" applyAlignment="1">
      <alignment horizontal="center" vertical="center" textRotation="90" wrapText="1"/>
    </xf>
    <xf numFmtId="0" fontId="6" fillId="33" borderId="13" xfId="0" applyFont="1" applyFill="1" applyBorder="1" applyAlignment="1">
      <alignment horizontal="center" vertical="center" textRotation="90" wrapText="1"/>
    </xf>
    <xf numFmtId="0" fontId="6" fillId="33" borderId="14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7" fillId="33" borderId="12" xfId="0" applyFont="1" applyFill="1" applyBorder="1" applyAlignment="1">
      <alignment horizontal="center" vertical="center" textRotation="90" wrapText="1"/>
    </xf>
    <xf numFmtId="0" fontId="1" fillId="33" borderId="13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vertical="center" textRotation="90" wrapText="1"/>
    </xf>
    <xf numFmtId="0" fontId="4" fillId="33" borderId="10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vertical="center" textRotation="90" wrapText="1"/>
    </xf>
    <xf numFmtId="0" fontId="6" fillId="33" borderId="16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textRotation="90" wrapText="1"/>
    </xf>
    <xf numFmtId="0" fontId="6" fillId="33" borderId="12" xfId="0" applyFont="1" applyFill="1" applyBorder="1" applyAlignment="1">
      <alignment horizontal="center" vertical="top" textRotation="90" wrapText="1"/>
    </xf>
    <xf numFmtId="0" fontId="6" fillId="33" borderId="16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textRotation="90" wrapText="1"/>
    </xf>
    <xf numFmtId="0" fontId="6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textRotation="90" wrapText="1"/>
    </xf>
    <xf numFmtId="0" fontId="6" fillId="33" borderId="11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textRotation="90" wrapText="1"/>
    </xf>
    <xf numFmtId="0" fontId="4" fillId="33" borderId="15" xfId="0" applyFont="1" applyFill="1" applyBorder="1" applyAlignment="1">
      <alignment horizontal="center" vertical="center" textRotation="90" wrapText="1"/>
    </xf>
    <xf numFmtId="0" fontId="4" fillId="33" borderId="0" xfId="0" applyFont="1" applyFill="1" applyAlignment="1">
      <alignment horizontal="right" vertical="top" wrapText="1"/>
    </xf>
    <xf numFmtId="176" fontId="4" fillId="33" borderId="12" xfId="0" applyNumberFormat="1" applyFont="1" applyFill="1" applyBorder="1" applyAlignment="1">
      <alignment horizontal="center" vertical="top" wrapText="1"/>
    </xf>
    <xf numFmtId="176" fontId="47" fillId="33" borderId="12" xfId="0" applyNumberFormat="1" applyFont="1" applyFill="1" applyBorder="1" applyAlignment="1">
      <alignment horizontal="center" vertical="top" wrapText="1"/>
    </xf>
    <xf numFmtId="176" fontId="5" fillId="33" borderId="11" xfId="0" applyNumberFormat="1" applyFont="1" applyFill="1" applyBorder="1" applyAlignment="1">
      <alignment horizontal="center" vertical="top" wrapText="1"/>
    </xf>
    <xf numFmtId="178" fontId="47" fillId="33" borderId="12" xfId="0" applyNumberFormat="1" applyFont="1" applyFill="1" applyBorder="1" applyAlignment="1">
      <alignment horizontal="center" vertical="top" wrapText="1"/>
    </xf>
    <xf numFmtId="177" fontId="47" fillId="33" borderId="12" xfId="0" applyNumberFormat="1" applyFont="1" applyFill="1" applyBorder="1" applyAlignment="1">
      <alignment horizontal="center" vertical="top" wrapText="1"/>
    </xf>
    <xf numFmtId="177" fontId="4" fillId="33" borderId="10" xfId="0" applyNumberFormat="1" applyFont="1" applyFill="1" applyBorder="1" applyAlignment="1">
      <alignment horizontal="center" vertical="top" wrapText="1"/>
    </xf>
    <xf numFmtId="177" fontId="4" fillId="33" borderId="12" xfId="0" applyNumberFormat="1" applyFont="1" applyFill="1" applyBorder="1" applyAlignment="1">
      <alignment horizontal="center" vertical="top" wrapText="1"/>
    </xf>
    <xf numFmtId="176" fontId="5" fillId="33" borderId="10" xfId="0" applyNumberFormat="1" applyFont="1" applyFill="1" applyBorder="1" applyAlignment="1">
      <alignment horizontal="center" vertical="top" wrapText="1"/>
    </xf>
    <xf numFmtId="178" fontId="5" fillId="33" borderId="10" xfId="0" applyNumberFormat="1" applyFont="1" applyFill="1" applyBorder="1" applyAlignment="1">
      <alignment horizontal="center" vertical="top" wrapText="1"/>
    </xf>
    <xf numFmtId="178" fontId="5" fillId="33" borderId="11" xfId="0" applyNumberFormat="1" applyFont="1" applyFill="1" applyBorder="1" applyAlignment="1">
      <alignment horizontal="center" vertical="top" wrapText="1"/>
    </xf>
    <xf numFmtId="175" fontId="4" fillId="33" borderId="10" xfId="0" applyNumberFormat="1" applyFont="1" applyFill="1" applyBorder="1" applyAlignment="1">
      <alignment horizontal="center" vertical="top" wrapText="1"/>
    </xf>
    <xf numFmtId="177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178" fontId="4" fillId="33" borderId="10" xfId="0" applyNumberFormat="1" applyFont="1" applyFill="1" applyBorder="1" applyAlignment="1">
      <alignment horizontal="center" vertical="top"/>
    </xf>
    <xf numFmtId="178" fontId="5" fillId="33" borderId="10" xfId="0" applyNumberFormat="1" applyFont="1" applyFill="1" applyBorder="1" applyAlignment="1">
      <alignment horizontal="center" vertical="top"/>
    </xf>
    <xf numFmtId="176" fontId="4" fillId="33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176" fontId="50" fillId="33" borderId="12" xfId="0" applyNumberFormat="1" applyFont="1" applyFill="1" applyBorder="1" applyAlignment="1">
      <alignment horizontal="center" vertical="top" wrapText="1"/>
    </xf>
    <xf numFmtId="177" fontId="50" fillId="33" borderId="12" xfId="0" applyNumberFormat="1" applyFont="1" applyFill="1" applyBorder="1" applyAlignment="1">
      <alignment horizontal="center" vertical="top" wrapText="1"/>
    </xf>
    <xf numFmtId="176" fontId="5" fillId="33" borderId="12" xfId="0" applyNumberFormat="1" applyFont="1" applyFill="1" applyBorder="1" applyAlignment="1">
      <alignment horizontal="center" vertical="top" wrapText="1"/>
    </xf>
    <xf numFmtId="176" fontId="4" fillId="33" borderId="11" xfId="0" applyNumberFormat="1" applyFont="1" applyFill="1" applyBorder="1" applyAlignment="1">
      <alignment horizontal="center" vertical="top" wrapText="1"/>
    </xf>
    <xf numFmtId="178" fontId="5" fillId="33" borderId="15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vertical="center" textRotation="90" wrapText="1"/>
    </xf>
    <xf numFmtId="0" fontId="6" fillId="33" borderId="12" xfId="0" applyFont="1" applyFill="1" applyBorder="1" applyAlignment="1">
      <alignment horizontal="center" vertical="center" textRotation="90" wrapText="1"/>
    </xf>
    <xf numFmtId="0" fontId="6" fillId="33" borderId="14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6" fillId="33" borderId="13" xfId="0" applyFont="1" applyFill="1" applyBorder="1" applyAlignment="1">
      <alignment horizontal="center" vertical="center" textRotation="90" wrapText="1"/>
    </xf>
    <xf numFmtId="0" fontId="4" fillId="33" borderId="14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textRotation="90" wrapText="1"/>
    </xf>
    <xf numFmtId="0" fontId="7" fillId="33" borderId="14" xfId="0" applyFont="1" applyFill="1" applyBorder="1" applyAlignment="1">
      <alignment horizontal="center" vertical="center" textRotation="90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9" fillId="33" borderId="21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1"/>
  <sheetViews>
    <sheetView tabSelected="1" zoomScalePageLayoutView="0" workbookViewId="0" topLeftCell="A1">
      <pane xSplit="5" ySplit="2" topLeftCell="F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:J1"/>
    </sheetView>
  </sheetViews>
  <sheetFormatPr defaultColWidth="9.00390625" defaultRowHeight="12.75"/>
  <cols>
    <col min="1" max="1" width="3.125" style="12" customWidth="1"/>
    <col min="2" max="2" width="13.125" style="12" customWidth="1"/>
    <col min="3" max="3" width="5.875" style="12" customWidth="1"/>
    <col min="4" max="4" width="5.375" style="12" customWidth="1"/>
    <col min="5" max="5" width="38.25390625" style="12" customWidth="1"/>
    <col min="6" max="6" width="11.875" style="12" customWidth="1"/>
    <col min="7" max="7" width="11.25390625" style="12" customWidth="1"/>
    <col min="8" max="8" width="11.125" style="12" customWidth="1"/>
    <col min="9" max="10" width="10.75390625" style="12" customWidth="1"/>
  </cols>
  <sheetData>
    <row r="1" spans="1:10" ht="30" customHeight="1">
      <c r="A1" s="141" t="s">
        <v>209</v>
      </c>
      <c r="B1" s="141"/>
      <c r="C1" s="142"/>
      <c r="D1" s="142"/>
      <c r="E1" s="142"/>
      <c r="F1" s="142"/>
      <c r="G1" s="142"/>
      <c r="H1" s="142"/>
      <c r="I1" s="142"/>
      <c r="J1" s="142"/>
    </row>
    <row r="2" spans="1:10" ht="35.25" customHeight="1">
      <c r="A2" s="62" t="s">
        <v>1</v>
      </c>
      <c r="B2" s="143" t="s">
        <v>0</v>
      </c>
      <c r="C2" s="144"/>
      <c r="D2" s="67" t="s">
        <v>3</v>
      </c>
      <c r="E2" s="51"/>
      <c r="F2" s="62" t="s">
        <v>182</v>
      </c>
      <c r="G2" s="62" t="s">
        <v>210</v>
      </c>
      <c r="H2" s="62" t="s">
        <v>211</v>
      </c>
      <c r="I2" s="62" t="s">
        <v>212</v>
      </c>
      <c r="J2" s="66" t="s">
        <v>2</v>
      </c>
    </row>
    <row r="3" spans="1:10" ht="23.25" customHeight="1">
      <c r="A3" s="119">
        <v>1</v>
      </c>
      <c r="B3" s="125" t="s">
        <v>266</v>
      </c>
      <c r="C3" s="110" t="s">
        <v>106</v>
      </c>
      <c r="D3" s="54" t="s">
        <v>4</v>
      </c>
      <c r="E3" s="65" t="s">
        <v>265</v>
      </c>
      <c r="F3" s="84">
        <v>2199.495</v>
      </c>
      <c r="G3" s="84">
        <f>SUM(F3)</f>
        <v>2199.495</v>
      </c>
      <c r="H3" s="84">
        <v>2437.27156</v>
      </c>
      <c r="I3" s="84">
        <v>1934.41094</v>
      </c>
      <c r="J3" s="6">
        <f>SUM((G3/G4*H4/H3*100)+(I3/G3*100))/2</f>
        <v>88.53584762731697</v>
      </c>
    </row>
    <row r="4" spans="1:10" ht="21" customHeight="1">
      <c r="A4" s="120"/>
      <c r="B4" s="127"/>
      <c r="C4" s="111"/>
      <c r="D4" s="54" t="s">
        <v>5</v>
      </c>
      <c r="E4" s="65" t="s">
        <v>146</v>
      </c>
      <c r="F4" s="5">
        <v>4430</v>
      </c>
      <c r="G4" s="23">
        <f>SUM(F4)</f>
        <v>4430</v>
      </c>
      <c r="H4" s="5">
        <v>4375</v>
      </c>
      <c r="I4" s="6"/>
      <c r="J4" s="6">
        <f>SUM(H4/G4)*100</f>
        <v>98.75846501128667</v>
      </c>
    </row>
    <row r="5" spans="1:10" ht="23.25" customHeight="1">
      <c r="A5" s="120"/>
      <c r="B5" s="127"/>
      <c r="C5" s="111"/>
      <c r="D5" s="110" t="s">
        <v>6</v>
      </c>
      <c r="E5" s="42" t="s">
        <v>28</v>
      </c>
      <c r="F5" s="45">
        <v>100</v>
      </c>
      <c r="G5" s="45">
        <v>100</v>
      </c>
      <c r="H5" s="45">
        <v>100</v>
      </c>
      <c r="I5" s="4"/>
      <c r="J5" s="6">
        <f>SUM(H5/G5)*100</f>
        <v>100</v>
      </c>
    </row>
    <row r="6" spans="1:10" ht="21" customHeight="1">
      <c r="A6" s="120"/>
      <c r="B6" s="127"/>
      <c r="C6" s="116"/>
      <c r="D6" s="116"/>
      <c r="E6" s="42" t="s">
        <v>29</v>
      </c>
      <c r="F6" s="45">
        <v>100</v>
      </c>
      <c r="G6" s="45">
        <v>100</v>
      </c>
      <c r="H6" s="45">
        <v>100</v>
      </c>
      <c r="I6" s="6"/>
      <c r="J6" s="6">
        <f>SUM(H6/G6)*100</f>
        <v>100</v>
      </c>
    </row>
    <row r="7" spans="1:10" ht="21" customHeight="1">
      <c r="A7" s="120"/>
      <c r="B7" s="127"/>
      <c r="C7" s="110" t="s">
        <v>162</v>
      </c>
      <c r="D7" s="54" t="s">
        <v>4</v>
      </c>
      <c r="E7" s="65" t="s">
        <v>163</v>
      </c>
      <c r="F7" s="85">
        <v>45511.55634</v>
      </c>
      <c r="G7" s="84">
        <f>SUM(F7)</f>
        <v>45511.55634</v>
      </c>
      <c r="H7" s="22">
        <v>41969.40037</v>
      </c>
      <c r="I7" s="84">
        <v>47667.75712</v>
      </c>
      <c r="J7" s="6">
        <f>SUM((G7/G8*H8/H7*100)+(I7/G7*100))/2</f>
        <v>107.32031527457006</v>
      </c>
    </row>
    <row r="8" spans="1:10" ht="21" customHeight="1">
      <c r="A8" s="120"/>
      <c r="B8" s="127"/>
      <c r="C8" s="111"/>
      <c r="D8" s="54" t="s">
        <v>5</v>
      </c>
      <c r="E8" s="65" t="s">
        <v>163</v>
      </c>
      <c r="F8" s="22">
        <v>16380</v>
      </c>
      <c r="G8" s="23">
        <f>SUM(F8)</f>
        <v>16380</v>
      </c>
      <c r="H8" s="22">
        <v>16601</v>
      </c>
      <c r="I8" s="40"/>
      <c r="J8" s="6">
        <f>SUM(H8/G8)*100</f>
        <v>101.34920634920634</v>
      </c>
    </row>
    <row r="9" spans="1:10" ht="21" customHeight="1">
      <c r="A9" s="120"/>
      <c r="B9" s="127"/>
      <c r="C9" s="111"/>
      <c r="D9" s="110" t="s">
        <v>6</v>
      </c>
      <c r="E9" s="42" t="s">
        <v>28</v>
      </c>
      <c r="F9" s="45">
        <v>100</v>
      </c>
      <c r="G9" s="45">
        <v>100</v>
      </c>
      <c r="H9" s="27">
        <v>100</v>
      </c>
      <c r="I9" s="40"/>
      <c r="J9" s="6">
        <f>SUM(H9/G9)*100</f>
        <v>100</v>
      </c>
    </row>
    <row r="10" spans="1:10" ht="21" customHeight="1">
      <c r="A10" s="120"/>
      <c r="B10" s="127"/>
      <c r="C10" s="116"/>
      <c r="D10" s="116"/>
      <c r="E10" s="42" t="s">
        <v>29</v>
      </c>
      <c r="F10" s="45">
        <v>100</v>
      </c>
      <c r="G10" s="45">
        <v>100</v>
      </c>
      <c r="H10" s="27">
        <v>100</v>
      </c>
      <c r="I10" s="40"/>
      <c r="J10" s="6">
        <f>SUM(H10/G10)*100</f>
        <v>100</v>
      </c>
    </row>
    <row r="11" spans="1:10" ht="21" customHeight="1">
      <c r="A11" s="120"/>
      <c r="B11" s="127"/>
      <c r="C11" s="109" t="s">
        <v>268</v>
      </c>
      <c r="D11" s="57" t="s">
        <v>4</v>
      </c>
      <c r="E11" s="16" t="s">
        <v>136</v>
      </c>
      <c r="F11" s="86">
        <v>28523.65183</v>
      </c>
      <c r="G11" s="84">
        <f>SUM(F11)</f>
        <v>28523.65183</v>
      </c>
      <c r="H11" s="25">
        <v>30777.49628</v>
      </c>
      <c r="I11" s="25">
        <v>26315.81327</v>
      </c>
      <c r="J11" s="6">
        <f>SUM((G11/G12*H12/H11*100)+(I11/G11*100))/2</f>
        <v>92.54303669605952</v>
      </c>
    </row>
    <row r="12" spans="1:10" ht="21" customHeight="1">
      <c r="A12" s="120"/>
      <c r="B12" s="127"/>
      <c r="C12" s="109"/>
      <c r="D12" s="68" t="s">
        <v>5</v>
      </c>
      <c r="E12" s="16" t="s">
        <v>184</v>
      </c>
      <c r="F12" s="10">
        <v>620</v>
      </c>
      <c r="G12" s="23">
        <f>SUM(F12)</f>
        <v>620</v>
      </c>
      <c r="H12" s="58">
        <v>621</v>
      </c>
      <c r="I12" s="58"/>
      <c r="J12" s="6">
        <f>SUM(H12/G12*100)</f>
        <v>100.16129032258065</v>
      </c>
    </row>
    <row r="13" spans="1:10" ht="21" customHeight="1">
      <c r="A13" s="120"/>
      <c r="B13" s="127"/>
      <c r="C13" s="109"/>
      <c r="D13" s="107" t="s">
        <v>6</v>
      </c>
      <c r="E13" s="20" t="s">
        <v>28</v>
      </c>
      <c r="F13" s="18">
        <v>100</v>
      </c>
      <c r="G13" s="29">
        <v>100</v>
      </c>
      <c r="H13" s="6">
        <v>100</v>
      </c>
      <c r="I13" s="58"/>
      <c r="J13" s="6">
        <f>SUM(H13/G13)*100</f>
        <v>100</v>
      </c>
    </row>
    <row r="14" spans="1:10" ht="21" customHeight="1">
      <c r="A14" s="120"/>
      <c r="B14" s="127"/>
      <c r="C14" s="109"/>
      <c r="D14" s="108"/>
      <c r="E14" s="20" t="s">
        <v>29</v>
      </c>
      <c r="F14" s="18">
        <v>100</v>
      </c>
      <c r="G14" s="29">
        <v>100</v>
      </c>
      <c r="H14" s="6">
        <v>100</v>
      </c>
      <c r="I14" s="58"/>
      <c r="J14" s="6">
        <f>SUM(H14/G14)*100</f>
        <v>100</v>
      </c>
    </row>
    <row r="15" spans="1:10" ht="21" customHeight="1">
      <c r="A15" s="120"/>
      <c r="B15" s="127"/>
      <c r="C15" s="109" t="s">
        <v>269</v>
      </c>
      <c r="D15" s="57" t="s">
        <v>4</v>
      </c>
      <c r="E15" s="16" t="s">
        <v>136</v>
      </c>
      <c r="F15" s="86">
        <v>1309.959</v>
      </c>
      <c r="G15" s="84">
        <f>SUM(F15)</f>
        <v>1309.959</v>
      </c>
      <c r="H15" s="25">
        <v>1361.45394</v>
      </c>
      <c r="I15" s="25">
        <v>1244.5</v>
      </c>
      <c r="J15" s="6">
        <f>SUM((G15/G16*H16/H15*100)+(I15/G15*100))/2</f>
        <v>97.5014866877513</v>
      </c>
    </row>
    <row r="16" spans="1:10" ht="21" customHeight="1">
      <c r="A16" s="120"/>
      <c r="B16" s="127"/>
      <c r="C16" s="109"/>
      <c r="D16" s="68" t="s">
        <v>5</v>
      </c>
      <c r="E16" s="16" t="s">
        <v>183</v>
      </c>
      <c r="F16" s="10">
        <v>1450</v>
      </c>
      <c r="G16" s="23">
        <f>SUM(F16)</f>
        <v>1450</v>
      </c>
      <c r="H16" s="58">
        <v>1507</v>
      </c>
      <c r="I16" s="58"/>
      <c r="J16" s="6">
        <f>SUM(H16/G16*100)</f>
        <v>103.93103448275862</v>
      </c>
    </row>
    <row r="17" spans="1:10" ht="21" customHeight="1">
      <c r="A17" s="120"/>
      <c r="B17" s="127"/>
      <c r="C17" s="109"/>
      <c r="D17" s="107" t="s">
        <v>6</v>
      </c>
      <c r="E17" s="20" t="s">
        <v>28</v>
      </c>
      <c r="F17" s="18">
        <v>100</v>
      </c>
      <c r="G17" s="29">
        <v>100</v>
      </c>
      <c r="H17" s="6">
        <v>100</v>
      </c>
      <c r="I17" s="58"/>
      <c r="J17" s="6">
        <f>SUM(H17/G17)*100</f>
        <v>100</v>
      </c>
    </row>
    <row r="18" spans="1:10" ht="21" customHeight="1">
      <c r="A18" s="120"/>
      <c r="B18" s="127"/>
      <c r="C18" s="109"/>
      <c r="D18" s="108"/>
      <c r="E18" s="20" t="s">
        <v>29</v>
      </c>
      <c r="F18" s="18">
        <v>100</v>
      </c>
      <c r="G18" s="29">
        <v>100</v>
      </c>
      <c r="H18" s="6">
        <v>100</v>
      </c>
      <c r="I18" s="58"/>
      <c r="J18" s="6">
        <f>SUM(H18/G18)*100</f>
        <v>100</v>
      </c>
    </row>
    <row r="19" spans="1:10" ht="21" customHeight="1">
      <c r="A19" s="120"/>
      <c r="B19" s="127"/>
      <c r="C19" s="109" t="s">
        <v>145</v>
      </c>
      <c r="D19" s="57" t="s">
        <v>4</v>
      </c>
      <c r="E19" s="16" t="s">
        <v>215</v>
      </c>
      <c r="F19" s="86">
        <v>2403.62705</v>
      </c>
      <c r="G19" s="84">
        <f>SUM(F19)</f>
        <v>2403.62705</v>
      </c>
      <c r="H19" s="43">
        <v>545.086</v>
      </c>
      <c r="I19" s="43">
        <v>1882.82706</v>
      </c>
      <c r="J19" s="6">
        <f>SUM((G19/G20*H20/H19*100)+(I19/G19*100))/2</f>
        <v>271.4068350533492</v>
      </c>
    </row>
    <row r="20" spans="1:10" ht="21" customHeight="1">
      <c r="A20" s="120"/>
      <c r="B20" s="127"/>
      <c r="C20" s="109"/>
      <c r="D20" s="68" t="s">
        <v>5</v>
      </c>
      <c r="E20" s="16" t="s">
        <v>169</v>
      </c>
      <c r="F20" s="10">
        <v>75</v>
      </c>
      <c r="G20" s="23">
        <f>SUM(F20)</f>
        <v>75</v>
      </c>
      <c r="H20" s="58">
        <v>79</v>
      </c>
      <c r="I20" s="58"/>
      <c r="J20" s="6">
        <f>SUM(H20/G20)*100</f>
        <v>105.33333333333333</v>
      </c>
    </row>
    <row r="21" spans="1:10" ht="21" customHeight="1">
      <c r="A21" s="120"/>
      <c r="B21" s="127"/>
      <c r="C21" s="109"/>
      <c r="D21" s="107" t="s">
        <v>6</v>
      </c>
      <c r="E21" s="20" t="s">
        <v>28</v>
      </c>
      <c r="F21" s="18">
        <v>100</v>
      </c>
      <c r="G21" s="29">
        <f>SUM(F21)</f>
        <v>100</v>
      </c>
      <c r="H21" s="6">
        <v>100</v>
      </c>
      <c r="I21" s="58"/>
      <c r="J21" s="6">
        <f>SUM(H21/G21)*100</f>
        <v>100</v>
      </c>
    </row>
    <row r="22" spans="1:10" ht="21" customHeight="1">
      <c r="A22" s="120"/>
      <c r="B22" s="127"/>
      <c r="C22" s="109"/>
      <c r="D22" s="108"/>
      <c r="E22" s="20" t="s">
        <v>29</v>
      </c>
      <c r="F22" s="18">
        <v>100</v>
      </c>
      <c r="G22" s="29">
        <v>100</v>
      </c>
      <c r="H22" s="6">
        <v>100</v>
      </c>
      <c r="I22" s="58"/>
      <c r="J22" s="6">
        <f>SUM(H22/G22)*100</f>
        <v>100</v>
      </c>
    </row>
    <row r="23" spans="1:10" ht="24" customHeight="1">
      <c r="A23" s="120"/>
      <c r="B23" s="127"/>
      <c r="C23" s="109" t="s">
        <v>110</v>
      </c>
      <c r="D23" s="54" t="s">
        <v>4</v>
      </c>
      <c r="E23" s="42" t="s">
        <v>111</v>
      </c>
      <c r="F23" s="87">
        <v>6255.396</v>
      </c>
      <c r="G23" s="84">
        <f>SUM(F23)</f>
        <v>6255.396</v>
      </c>
      <c r="H23" s="84">
        <v>6255.4</v>
      </c>
      <c r="I23" s="84">
        <v>6255.396</v>
      </c>
      <c r="J23" s="6">
        <f>SUM((G23/G24*H24/H23*100)+(I23/G23*100))/2</f>
        <v>99.99996802762413</v>
      </c>
    </row>
    <row r="24" spans="1:10" ht="33.75" customHeight="1">
      <c r="A24" s="120"/>
      <c r="B24" s="127"/>
      <c r="C24" s="109"/>
      <c r="D24" s="54" t="s">
        <v>5</v>
      </c>
      <c r="E24" s="42" t="s">
        <v>112</v>
      </c>
      <c r="F24" s="22">
        <v>21</v>
      </c>
      <c r="G24" s="23">
        <f>SUM(F24)</f>
        <v>21</v>
      </c>
      <c r="H24" s="22">
        <v>21</v>
      </c>
      <c r="I24" s="6"/>
      <c r="J24" s="6">
        <f>SUM(H24/G24)*100</f>
        <v>100</v>
      </c>
    </row>
    <row r="25" spans="1:10" ht="21">
      <c r="A25" s="120"/>
      <c r="B25" s="127"/>
      <c r="C25" s="109"/>
      <c r="D25" s="110" t="s">
        <v>6</v>
      </c>
      <c r="E25" s="42" t="s">
        <v>28</v>
      </c>
      <c r="F25" s="45">
        <v>100</v>
      </c>
      <c r="G25" s="45">
        <v>100</v>
      </c>
      <c r="H25" s="45">
        <v>97.3</v>
      </c>
      <c r="I25" s="6"/>
      <c r="J25" s="6">
        <f>SUM(H25/G25)*100</f>
        <v>97.3</v>
      </c>
    </row>
    <row r="26" spans="1:10" ht="21" customHeight="1">
      <c r="A26" s="120"/>
      <c r="B26" s="127"/>
      <c r="C26" s="109"/>
      <c r="D26" s="116"/>
      <c r="E26" s="42" t="s">
        <v>29</v>
      </c>
      <c r="F26" s="45">
        <v>100</v>
      </c>
      <c r="G26" s="45">
        <v>100</v>
      </c>
      <c r="H26" s="45">
        <v>110</v>
      </c>
      <c r="I26" s="6"/>
      <c r="J26" s="6">
        <f>SUM(H26/G26)*100</f>
        <v>110.00000000000001</v>
      </c>
    </row>
    <row r="27" spans="1:10" ht="21" customHeight="1">
      <c r="A27" s="120"/>
      <c r="B27" s="127"/>
      <c r="C27" s="109" t="s">
        <v>172</v>
      </c>
      <c r="D27" s="54" t="s">
        <v>4</v>
      </c>
      <c r="E27" s="42" t="s">
        <v>111</v>
      </c>
      <c r="F27" s="85">
        <v>4451.788</v>
      </c>
      <c r="G27" s="84">
        <f>SUM(F27)</f>
        <v>4451.788</v>
      </c>
      <c r="H27" s="84">
        <v>4451.788</v>
      </c>
      <c r="I27" s="84">
        <v>4451.788</v>
      </c>
      <c r="J27" s="6">
        <f>SUM((G27/G28*H28/H27*100)+(I27/G27*100))/2</f>
        <v>100</v>
      </c>
    </row>
    <row r="28" spans="1:10" ht="21" customHeight="1">
      <c r="A28" s="120"/>
      <c r="B28" s="127"/>
      <c r="C28" s="109"/>
      <c r="D28" s="54" t="s">
        <v>5</v>
      </c>
      <c r="E28" s="42" t="s">
        <v>112</v>
      </c>
      <c r="F28" s="22">
        <v>11</v>
      </c>
      <c r="G28" s="23">
        <f>SUM(F28)</f>
        <v>11</v>
      </c>
      <c r="H28" s="22">
        <v>11</v>
      </c>
      <c r="I28" s="6"/>
      <c r="J28" s="6">
        <f>SUM(H28/G28)*100</f>
        <v>100</v>
      </c>
    </row>
    <row r="29" spans="1:10" ht="21" customHeight="1">
      <c r="A29" s="120"/>
      <c r="B29" s="127"/>
      <c r="C29" s="109"/>
      <c r="D29" s="110" t="s">
        <v>6</v>
      </c>
      <c r="E29" s="42" t="s">
        <v>28</v>
      </c>
      <c r="F29" s="45">
        <v>100</v>
      </c>
      <c r="G29" s="45">
        <v>100</v>
      </c>
      <c r="H29" s="45">
        <v>97.5</v>
      </c>
      <c r="I29" s="6"/>
      <c r="J29" s="6">
        <f>SUM(H29/G29)*100</f>
        <v>97.5</v>
      </c>
    </row>
    <row r="30" spans="1:10" ht="21" customHeight="1">
      <c r="A30" s="120"/>
      <c r="B30" s="127"/>
      <c r="C30" s="109"/>
      <c r="D30" s="116"/>
      <c r="E30" s="42" t="s">
        <v>29</v>
      </c>
      <c r="F30" s="45">
        <v>100</v>
      </c>
      <c r="G30" s="45">
        <v>100</v>
      </c>
      <c r="H30" s="45">
        <v>100</v>
      </c>
      <c r="I30" s="6"/>
      <c r="J30" s="6">
        <f>SUM(H30/G30)*100</f>
        <v>100</v>
      </c>
    </row>
    <row r="31" spans="1:10" ht="21" customHeight="1">
      <c r="A31" s="120"/>
      <c r="B31" s="127"/>
      <c r="C31" s="109" t="s">
        <v>173</v>
      </c>
      <c r="D31" s="54" t="s">
        <v>4</v>
      </c>
      <c r="E31" s="42" t="s">
        <v>111</v>
      </c>
      <c r="F31" s="87">
        <v>1512.511</v>
      </c>
      <c r="G31" s="84">
        <f>SUM(F31)</f>
        <v>1512.511</v>
      </c>
      <c r="H31" s="84">
        <v>1512.51</v>
      </c>
      <c r="I31" s="84">
        <v>1512.51</v>
      </c>
      <c r="J31" s="6">
        <f>SUM((G31/G32*H32/H31*100)+(I31/G31*100))/2</f>
        <v>100.00000000002186</v>
      </c>
    </row>
    <row r="32" spans="1:10" ht="21" customHeight="1">
      <c r="A32" s="120"/>
      <c r="B32" s="127"/>
      <c r="C32" s="109"/>
      <c r="D32" s="54" t="s">
        <v>5</v>
      </c>
      <c r="E32" s="42" t="s">
        <v>112</v>
      </c>
      <c r="F32" s="22">
        <v>7</v>
      </c>
      <c r="G32" s="23">
        <f>SUM(F32)</f>
        <v>7</v>
      </c>
      <c r="H32" s="22">
        <v>7</v>
      </c>
      <c r="I32" s="6"/>
      <c r="J32" s="6">
        <f>SUM(H32/G32)*100</f>
        <v>100</v>
      </c>
    </row>
    <row r="33" spans="1:10" ht="21" customHeight="1">
      <c r="A33" s="120"/>
      <c r="B33" s="127"/>
      <c r="C33" s="109"/>
      <c r="D33" s="110" t="s">
        <v>6</v>
      </c>
      <c r="E33" s="42" t="s">
        <v>28</v>
      </c>
      <c r="F33" s="45">
        <v>100</v>
      </c>
      <c r="G33" s="45">
        <v>100</v>
      </c>
      <c r="H33" s="45">
        <v>98.5</v>
      </c>
      <c r="I33" s="6"/>
      <c r="J33" s="6">
        <f>SUM(H33/G33)*100</f>
        <v>98.5</v>
      </c>
    </row>
    <row r="34" spans="1:10" ht="21" customHeight="1">
      <c r="A34" s="120"/>
      <c r="B34" s="127"/>
      <c r="C34" s="109"/>
      <c r="D34" s="116"/>
      <c r="E34" s="42" t="s">
        <v>29</v>
      </c>
      <c r="F34" s="45">
        <v>100</v>
      </c>
      <c r="G34" s="45">
        <v>100</v>
      </c>
      <c r="H34" s="45">
        <v>100</v>
      </c>
      <c r="I34" s="6"/>
      <c r="J34" s="6">
        <f>SUM(H34/G34)*100</f>
        <v>100</v>
      </c>
    </row>
    <row r="35" spans="1:10" ht="21.75" customHeight="1">
      <c r="A35" s="120"/>
      <c r="B35" s="127"/>
      <c r="C35" s="109" t="s">
        <v>174</v>
      </c>
      <c r="D35" s="54" t="s">
        <v>4</v>
      </c>
      <c r="E35" s="42" t="s">
        <v>177</v>
      </c>
      <c r="F35" s="87">
        <v>8951.068</v>
      </c>
      <c r="G35" s="84">
        <f>SUM(F35)</f>
        <v>8951.068</v>
      </c>
      <c r="H35" s="88">
        <v>8951.068</v>
      </c>
      <c r="I35" s="85">
        <v>8931.068</v>
      </c>
      <c r="J35" s="6">
        <f>SUM((G35/G36*H36/H35*100)+(I35/G35*100))/2</f>
        <v>99.88828148775096</v>
      </c>
    </row>
    <row r="36" spans="1:10" ht="33" customHeight="1">
      <c r="A36" s="120"/>
      <c r="B36" s="127"/>
      <c r="C36" s="109"/>
      <c r="D36" s="54" t="s">
        <v>5</v>
      </c>
      <c r="E36" s="42" t="s">
        <v>112</v>
      </c>
      <c r="F36" s="22">
        <v>28</v>
      </c>
      <c r="G36" s="23">
        <f>SUM(F36)</f>
        <v>28</v>
      </c>
      <c r="H36" s="22">
        <v>28</v>
      </c>
      <c r="I36" s="6"/>
      <c r="J36" s="6">
        <f>SUM(H36/G36)*100</f>
        <v>100</v>
      </c>
    </row>
    <row r="37" spans="1:10" ht="21">
      <c r="A37" s="120"/>
      <c r="B37" s="127"/>
      <c r="C37" s="109"/>
      <c r="D37" s="110" t="s">
        <v>6</v>
      </c>
      <c r="E37" s="42" t="s">
        <v>28</v>
      </c>
      <c r="F37" s="45">
        <v>100</v>
      </c>
      <c r="G37" s="45">
        <v>100</v>
      </c>
      <c r="H37" s="45">
        <v>97.3</v>
      </c>
      <c r="I37" s="6"/>
      <c r="J37" s="6">
        <f>SUM(H37/G37)*100</f>
        <v>97.3</v>
      </c>
    </row>
    <row r="38" spans="1:10" ht="23.25" customHeight="1">
      <c r="A38" s="120"/>
      <c r="B38" s="127"/>
      <c r="C38" s="109"/>
      <c r="D38" s="116"/>
      <c r="E38" s="42" t="s">
        <v>29</v>
      </c>
      <c r="F38" s="45">
        <v>100</v>
      </c>
      <c r="G38" s="45">
        <v>100</v>
      </c>
      <c r="H38" s="45">
        <v>100</v>
      </c>
      <c r="I38" s="6"/>
      <c r="J38" s="6">
        <f>SUM(H38/G38)*100</f>
        <v>100</v>
      </c>
    </row>
    <row r="39" spans="1:10" ht="21.75" customHeight="1">
      <c r="A39" s="120"/>
      <c r="B39" s="127"/>
      <c r="C39" s="109" t="s">
        <v>193</v>
      </c>
      <c r="D39" s="54" t="s">
        <v>4</v>
      </c>
      <c r="E39" s="42" t="s">
        <v>111</v>
      </c>
      <c r="F39" s="87">
        <v>5988.42</v>
      </c>
      <c r="G39" s="84">
        <f>SUM(F39)</f>
        <v>5988.42</v>
      </c>
      <c r="H39" s="84">
        <v>5988.42</v>
      </c>
      <c r="I39" s="84">
        <v>5887.39614</v>
      </c>
      <c r="J39" s="6">
        <f>SUM((G39/G40*H40/H39*100)+(I39/G39*100))/2</f>
        <v>99.15650655765629</v>
      </c>
    </row>
    <row r="40" spans="1:10" ht="33" customHeight="1">
      <c r="A40" s="120"/>
      <c r="B40" s="127"/>
      <c r="C40" s="109"/>
      <c r="D40" s="54" t="s">
        <v>5</v>
      </c>
      <c r="E40" s="42" t="s">
        <v>112</v>
      </c>
      <c r="F40" s="22">
        <v>6</v>
      </c>
      <c r="G40" s="23">
        <f>SUM(F40)</f>
        <v>6</v>
      </c>
      <c r="H40" s="22">
        <v>6</v>
      </c>
      <c r="I40" s="6"/>
      <c r="J40" s="6">
        <f>SUM(H40/G40)*100</f>
        <v>100</v>
      </c>
    </row>
    <row r="41" spans="1:10" ht="21">
      <c r="A41" s="120"/>
      <c r="B41" s="127"/>
      <c r="C41" s="109"/>
      <c r="D41" s="110" t="s">
        <v>6</v>
      </c>
      <c r="E41" s="42" t="s">
        <v>28</v>
      </c>
      <c r="F41" s="45">
        <v>100</v>
      </c>
      <c r="G41" s="45">
        <v>100</v>
      </c>
      <c r="H41" s="45">
        <v>100</v>
      </c>
      <c r="I41" s="6"/>
      <c r="J41" s="6">
        <f>SUM(H41/G41)*100</f>
        <v>100</v>
      </c>
    </row>
    <row r="42" spans="1:10" ht="23.25" customHeight="1">
      <c r="A42" s="120"/>
      <c r="B42" s="127"/>
      <c r="C42" s="109"/>
      <c r="D42" s="116"/>
      <c r="E42" s="42" t="s">
        <v>29</v>
      </c>
      <c r="F42" s="45">
        <v>100</v>
      </c>
      <c r="G42" s="45">
        <v>100</v>
      </c>
      <c r="H42" s="45">
        <v>100</v>
      </c>
      <c r="I42" s="6"/>
      <c r="J42" s="6">
        <f>SUM(H42/G42)*100</f>
        <v>100</v>
      </c>
    </row>
    <row r="43" spans="1:10" ht="21.75" customHeight="1">
      <c r="A43" s="120"/>
      <c r="B43" s="127"/>
      <c r="C43" s="109" t="s">
        <v>113</v>
      </c>
      <c r="D43" s="54" t="s">
        <v>4</v>
      </c>
      <c r="E43" s="42" t="s">
        <v>111</v>
      </c>
      <c r="F43" s="87">
        <v>613.632</v>
      </c>
      <c r="G43" s="84">
        <f>SUM(F43)</f>
        <v>613.632</v>
      </c>
      <c r="H43" s="84">
        <v>613.632</v>
      </c>
      <c r="I43" s="84">
        <v>613.632</v>
      </c>
      <c r="J43" s="6">
        <f>SUM((G43/G44*H44/H43*100)+(I43/G43*100))/2</f>
        <v>100</v>
      </c>
    </row>
    <row r="44" spans="1:10" ht="33" customHeight="1">
      <c r="A44" s="120"/>
      <c r="B44" s="127"/>
      <c r="C44" s="109"/>
      <c r="D44" s="54" t="s">
        <v>5</v>
      </c>
      <c r="E44" s="42" t="s">
        <v>112</v>
      </c>
      <c r="F44" s="22">
        <v>4</v>
      </c>
      <c r="G44" s="23">
        <f>SUM(F44)</f>
        <v>4</v>
      </c>
      <c r="H44" s="22">
        <v>4</v>
      </c>
      <c r="I44" s="6"/>
      <c r="J44" s="6">
        <f>SUM(H44/G44)*100</f>
        <v>100</v>
      </c>
    </row>
    <row r="45" spans="1:10" ht="21">
      <c r="A45" s="120"/>
      <c r="B45" s="127"/>
      <c r="C45" s="109"/>
      <c r="D45" s="110" t="s">
        <v>6</v>
      </c>
      <c r="E45" s="42" t="s">
        <v>28</v>
      </c>
      <c r="F45" s="45">
        <v>100</v>
      </c>
      <c r="G45" s="45">
        <v>100</v>
      </c>
      <c r="H45" s="45">
        <v>100</v>
      </c>
      <c r="I45" s="6"/>
      <c r="J45" s="6">
        <f>SUM(H45/G45)*100</f>
        <v>100</v>
      </c>
    </row>
    <row r="46" spans="1:10" ht="21" customHeight="1">
      <c r="A46" s="120"/>
      <c r="B46" s="127"/>
      <c r="C46" s="109"/>
      <c r="D46" s="116"/>
      <c r="E46" s="42" t="s">
        <v>29</v>
      </c>
      <c r="F46" s="45">
        <v>100</v>
      </c>
      <c r="G46" s="45">
        <v>100</v>
      </c>
      <c r="H46" s="45">
        <v>100</v>
      </c>
      <c r="I46" s="6"/>
      <c r="J46" s="6">
        <f>SUM(H46/G46)*100</f>
        <v>100</v>
      </c>
    </row>
    <row r="47" spans="1:10" ht="21.75" customHeight="1">
      <c r="A47" s="120"/>
      <c r="B47" s="127"/>
      <c r="C47" s="109" t="s">
        <v>194</v>
      </c>
      <c r="D47" s="54" t="s">
        <v>4</v>
      </c>
      <c r="E47" s="42" t="s">
        <v>111</v>
      </c>
      <c r="F47" s="87">
        <v>26235.279</v>
      </c>
      <c r="G47" s="84">
        <f>SUM(F47)</f>
        <v>26235.279</v>
      </c>
      <c r="H47" s="84">
        <v>26235.279</v>
      </c>
      <c r="I47" s="84">
        <v>25514.01494</v>
      </c>
      <c r="J47" s="6">
        <f>SUM((G47/G48*H48/H47*100)+(I47/G47*100))/2</f>
        <v>98.62539281552905</v>
      </c>
    </row>
    <row r="48" spans="1:10" ht="33" customHeight="1">
      <c r="A48" s="120"/>
      <c r="B48" s="127"/>
      <c r="C48" s="109"/>
      <c r="D48" s="54" t="s">
        <v>5</v>
      </c>
      <c r="E48" s="42" t="s">
        <v>112</v>
      </c>
      <c r="F48" s="22">
        <v>127</v>
      </c>
      <c r="G48" s="23">
        <f>SUM(F48)</f>
        <v>127</v>
      </c>
      <c r="H48" s="22">
        <v>127</v>
      </c>
      <c r="I48" s="6"/>
      <c r="J48" s="6">
        <f>SUM(H48/G48)*100</f>
        <v>100</v>
      </c>
    </row>
    <row r="49" spans="1:10" ht="21">
      <c r="A49" s="120"/>
      <c r="B49" s="127"/>
      <c r="C49" s="109"/>
      <c r="D49" s="110" t="s">
        <v>6</v>
      </c>
      <c r="E49" s="42" t="s">
        <v>28</v>
      </c>
      <c r="F49" s="45">
        <v>100</v>
      </c>
      <c r="G49" s="45">
        <v>100</v>
      </c>
      <c r="H49" s="45">
        <v>98.6</v>
      </c>
      <c r="I49" s="6"/>
      <c r="J49" s="6">
        <f>SUM(H49/G49)*100</f>
        <v>98.6</v>
      </c>
    </row>
    <row r="50" spans="1:10" ht="21">
      <c r="A50" s="120"/>
      <c r="B50" s="127"/>
      <c r="C50" s="109"/>
      <c r="D50" s="116"/>
      <c r="E50" s="42" t="s">
        <v>29</v>
      </c>
      <c r="F50" s="45">
        <v>100</v>
      </c>
      <c r="G50" s="45">
        <v>100</v>
      </c>
      <c r="H50" s="45">
        <v>100</v>
      </c>
      <c r="I50" s="6"/>
      <c r="J50" s="6">
        <f>SUM(H50/G50)*100</f>
        <v>100</v>
      </c>
    </row>
    <row r="51" spans="1:10" ht="21" customHeight="1">
      <c r="A51" s="120"/>
      <c r="B51" s="127"/>
      <c r="C51" s="109" t="s">
        <v>195</v>
      </c>
      <c r="D51" s="54" t="s">
        <v>4</v>
      </c>
      <c r="E51" s="42" t="s">
        <v>111</v>
      </c>
      <c r="F51" s="87">
        <v>4124.835</v>
      </c>
      <c r="G51" s="84">
        <f>SUM(F51)</f>
        <v>4124.835</v>
      </c>
      <c r="H51" s="84">
        <v>4124.835</v>
      </c>
      <c r="I51" s="84">
        <v>4111.405</v>
      </c>
      <c r="J51" s="6">
        <f>SUM((G51/G52*H52/H51*100)+(I51/G51*100))/2</f>
        <v>99.8372056094365</v>
      </c>
    </row>
    <row r="52" spans="1:10" ht="30.75" customHeight="1">
      <c r="A52" s="120"/>
      <c r="B52" s="127"/>
      <c r="C52" s="109"/>
      <c r="D52" s="54" t="s">
        <v>5</v>
      </c>
      <c r="E52" s="42" t="s">
        <v>112</v>
      </c>
      <c r="F52" s="22">
        <v>15</v>
      </c>
      <c r="G52" s="23">
        <f>SUM(F52)</f>
        <v>15</v>
      </c>
      <c r="H52" s="22">
        <v>15</v>
      </c>
      <c r="I52" s="6"/>
      <c r="J52" s="6">
        <f>SUM(H52/G52)*100</f>
        <v>100</v>
      </c>
    </row>
    <row r="53" spans="1:10" ht="21">
      <c r="A53" s="120"/>
      <c r="B53" s="127"/>
      <c r="C53" s="109"/>
      <c r="D53" s="110" t="s">
        <v>6</v>
      </c>
      <c r="E53" s="42" t="s">
        <v>28</v>
      </c>
      <c r="F53" s="45">
        <v>100</v>
      </c>
      <c r="G53" s="45">
        <v>100</v>
      </c>
      <c r="H53" s="45">
        <v>99.1</v>
      </c>
      <c r="I53" s="6"/>
      <c r="J53" s="6">
        <f>SUM(H53/G53)*100</f>
        <v>99.1</v>
      </c>
    </row>
    <row r="54" spans="1:10" ht="21">
      <c r="A54" s="120"/>
      <c r="B54" s="127"/>
      <c r="C54" s="109"/>
      <c r="D54" s="116"/>
      <c r="E54" s="42" t="s">
        <v>29</v>
      </c>
      <c r="F54" s="45">
        <v>100</v>
      </c>
      <c r="G54" s="45">
        <v>100</v>
      </c>
      <c r="H54" s="45">
        <v>100</v>
      </c>
      <c r="I54" s="6"/>
      <c r="J54" s="6">
        <f>SUM(H54/G54)*100</f>
        <v>100</v>
      </c>
    </row>
    <row r="55" spans="1:10" ht="22.5" customHeight="1">
      <c r="A55" s="120"/>
      <c r="B55" s="127"/>
      <c r="C55" s="109" t="s">
        <v>196</v>
      </c>
      <c r="D55" s="54" t="s">
        <v>4</v>
      </c>
      <c r="E55" s="42" t="s">
        <v>111</v>
      </c>
      <c r="F55" s="87">
        <v>1092.872</v>
      </c>
      <c r="G55" s="84">
        <f>SUM(F55)</f>
        <v>1092.872</v>
      </c>
      <c r="H55" s="84">
        <v>1092.87</v>
      </c>
      <c r="I55" s="84">
        <v>1092.872</v>
      </c>
      <c r="J55" s="6">
        <f>SUM((G55/G56*H56/H55*100)+(I55/G55*100))/2</f>
        <v>100.00009150219148</v>
      </c>
    </row>
    <row r="56" spans="1:10" ht="32.25" customHeight="1">
      <c r="A56" s="120"/>
      <c r="B56" s="127"/>
      <c r="C56" s="109"/>
      <c r="D56" s="54" t="s">
        <v>5</v>
      </c>
      <c r="E56" s="42" t="s">
        <v>112</v>
      </c>
      <c r="F56" s="22">
        <v>8</v>
      </c>
      <c r="G56" s="23">
        <f>SUM(F56)</f>
        <v>8</v>
      </c>
      <c r="H56" s="22">
        <v>8</v>
      </c>
      <c r="I56" s="6"/>
      <c r="J56" s="6">
        <f>SUM(H56/G56)*100</f>
        <v>100</v>
      </c>
    </row>
    <row r="57" spans="1:10" ht="21">
      <c r="A57" s="120"/>
      <c r="B57" s="127"/>
      <c r="C57" s="109"/>
      <c r="D57" s="110" t="s">
        <v>6</v>
      </c>
      <c r="E57" s="42" t="s">
        <v>28</v>
      </c>
      <c r="F57" s="45">
        <v>100</v>
      </c>
      <c r="G57" s="45">
        <v>100</v>
      </c>
      <c r="H57" s="45">
        <v>100</v>
      </c>
      <c r="I57" s="6"/>
      <c r="J57" s="6">
        <f>SUM(H57/G57)*100</f>
        <v>100</v>
      </c>
    </row>
    <row r="58" spans="1:10" ht="21">
      <c r="A58" s="120"/>
      <c r="B58" s="127"/>
      <c r="C58" s="109"/>
      <c r="D58" s="116"/>
      <c r="E58" s="42" t="s">
        <v>29</v>
      </c>
      <c r="F58" s="45">
        <v>100</v>
      </c>
      <c r="G58" s="45">
        <v>100</v>
      </c>
      <c r="H58" s="45">
        <v>100</v>
      </c>
      <c r="I58" s="6"/>
      <c r="J58" s="6">
        <f>SUM(H58/G58)*100</f>
        <v>100</v>
      </c>
    </row>
    <row r="59" spans="1:10" ht="21.75" customHeight="1">
      <c r="A59" s="120"/>
      <c r="B59" s="127"/>
      <c r="C59" s="109" t="s">
        <v>197</v>
      </c>
      <c r="D59" s="54" t="s">
        <v>4</v>
      </c>
      <c r="E59" s="42" t="s">
        <v>111</v>
      </c>
      <c r="F59" s="87">
        <v>936.375</v>
      </c>
      <c r="G59" s="84">
        <f>SUM(F59)</f>
        <v>936.375</v>
      </c>
      <c r="H59" s="84">
        <v>936.38</v>
      </c>
      <c r="I59" s="84">
        <v>936.375</v>
      </c>
      <c r="J59" s="6">
        <f>SUM((G59/G60*H60/H59*100)+(I59/G59*100))/2</f>
        <v>99.9997330143745</v>
      </c>
    </row>
    <row r="60" spans="1:10" ht="33.75" customHeight="1">
      <c r="A60" s="120"/>
      <c r="B60" s="127"/>
      <c r="C60" s="109"/>
      <c r="D60" s="54" t="s">
        <v>5</v>
      </c>
      <c r="E60" s="42" t="s">
        <v>112</v>
      </c>
      <c r="F60" s="22">
        <v>5</v>
      </c>
      <c r="G60" s="23">
        <f>SUM(F60)</f>
        <v>5</v>
      </c>
      <c r="H60" s="22">
        <v>5</v>
      </c>
      <c r="I60" s="6"/>
      <c r="J60" s="6">
        <f>SUM(H60/G60)*100</f>
        <v>100</v>
      </c>
    </row>
    <row r="61" spans="1:10" ht="21">
      <c r="A61" s="120"/>
      <c r="B61" s="127"/>
      <c r="C61" s="109"/>
      <c r="D61" s="110" t="s">
        <v>6</v>
      </c>
      <c r="E61" s="42" t="s">
        <v>28</v>
      </c>
      <c r="F61" s="45">
        <v>100</v>
      </c>
      <c r="G61" s="45">
        <v>100</v>
      </c>
      <c r="H61" s="45">
        <v>100</v>
      </c>
      <c r="I61" s="6"/>
      <c r="J61" s="6">
        <f>SUM(H61/G61)*100</f>
        <v>100</v>
      </c>
    </row>
    <row r="62" spans="1:10" ht="21">
      <c r="A62" s="120"/>
      <c r="B62" s="127"/>
      <c r="C62" s="109"/>
      <c r="D62" s="116"/>
      <c r="E62" s="42" t="s">
        <v>29</v>
      </c>
      <c r="F62" s="45">
        <v>100</v>
      </c>
      <c r="G62" s="45">
        <v>100</v>
      </c>
      <c r="H62" s="45">
        <v>100</v>
      </c>
      <c r="I62" s="6"/>
      <c r="J62" s="6">
        <f>SUM(H62/G62)*100</f>
        <v>100</v>
      </c>
    </row>
    <row r="63" spans="1:10" ht="23.25" customHeight="1">
      <c r="A63" s="120"/>
      <c r="B63" s="127"/>
      <c r="C63" s="109" t="s">
        <v>121</v>
      </c>
      <c r="D63" s="54" t="s">
        <v>4</v>
      </c>
      <c r="E63" s="42" t="s">
        <v>111</v>
      </c>
      <c r="F63" s="87">
        <v>2970.92</v>
      </c>
      <c r="G63" s="84">
        <f>SUM(F63)</f>
        <v>2970.92</v>
      </c>
      <c r="H63" s="84">
        <v>2970.92</v>
      </c>
      <c r="I63" s="84">
        <v>2970.92</v>
      </c>
      <c r="J63" s="6">
        <f>SUM((G63/G64*H64/H63*100)+(I63/G63*100))/2</f>
        <v>100</v>
      </c>
    </row>
    <row r="64" spans="1:10" ht="34.5" customHeight="1">
      <c r="A64" s="120"/>
      <c r="B64" s="127"/>
      <c r="C64" s="109"/>
      <c r="D64" s="54" t="s">
        <v>5</v>
      </c>
      <c r="E64" s="42" t="s">
        <v>112</v>
      </c>
      <c r="F64" s="22">
        <v>17</v>
      </c>
      <c r="G64" s="23">
        <f>SUM(F64)</f>
        <v>17</v>
      </c>
      <c r="H64" s="22">
        <v>17</v>
      </c>
      <c r="I64" s="6"/>
      <c r="J64" s="6">
        <f>SUM(H64/G64)*100</f>
        <v>100</v>
      </c>
    </row>
    <row r="65" spans="1:10" ht="21">
      <c r="A65" s="120"/>
      <c r="B65" s="127"/>
      <c r="C65" s="109"/>
      <c r="D65" s="110" t="s">
        <v>6</v>
      </c>
      <c r="E65" s="42" t="s">
        <v>28</v>
      </c>
      <c r="F65" s="45">
        <v>100</v>
      </c>
      <c r="G65" s="45">
        <v>100</v>
      </c>
      <c r="H65" s="45">
        <v>99.8</v>
      </c>
      <c r="I65" s="6"/>
      <c r="J65" s="6">
        <f>SUM(H65/G65)*100</f>
        <v>99.8</v>
      </c>
    </row>
    <row r="66" spans="1:10" ht="21">
      <c r="A66" s="120"/>
      <c r="B66" s="127"/>
      <c r="C66" s="109"/>
      <c r="D66" s="116"/>
      <c r="E66" s="42" t="s">
        <v>29</v>
      </c>
      <c r="F66" s="45">
        <v>100</v>
      </c>
      <c r="G66" s="45">
        <v>100</v>
      </c>
      <c r="H66" s="45">
        <v>100</v>
      </c>
      <c r="I66" s="6"/>
      <c r="J66" s="6">
        <f>SUM(H66/G66)*100</f>
        <v>100</v>
      </c>
    </row>
    <row r="67" spans="1:10" ht="23.25" customHeight="1">
      <c r="A67" s="120"/>
      <c r="B67" s="127"/>
      <c r="C67" s="109" t="s">
        <v>123</v>
      </c>
      <c r="D67" s="54" t="s">
        <v>4</v>
      </c>
      <c r="E67" s="42" t="s">
        <v>111</v>
      </c>
      <c r="F67" s="87">
        <v>3152.352</v>
      </c>
      <c r="G67" s="84">
        <f>SUM(F67)</f>
        <v>3152.352</v>
      </c>
      <c r="H67" s="84">
        <v>3152.352</v>
      </c>
      <c r="I67" s="84">
        <v>2979.352</v>
      </c>
      <c r="J67" s="6">
        <f>SUM((G67/G68*H68/H67*100)+(I67/G67*100))/2</f>
        <v>97.25601709453767</v>
      </c>
    </row>
    <row r="68" spans="1:10" ht="33" customHeight="1">
      <c r="A68" s="120"/>
      <c r="B68" s="127"/>
      <c r="C68" s="109"/>
      <c r="D68" s="54" t="s">
        <v>5</v>
      </c>
      <c r="E68" s="42" t="s">
        <v>112</v>
      </c>
      <c r="F68" s="22">
        <v>14</v>
      </c>
      <c r="G68" s="23">
        <f>SUM(F68)</f>
        <v>14</v>
      </c>
      <c r="H68" s="22">
        <v>14</v>
      </c>
      <c r="I68" s="6"/>
      <c r="J68" s="6">
        <f>SUM(H68/G68)*100</f>
        <v>100</v>
      </c>
    </row>
    <row r="69" spans="1:10" ht="21">
      <c r="A69" s="120"/>
      <c r="B69" s="127"/>
      <c r="C69" s="109"/>
      <c r="D69" s="110" t="s">
        <v>6</v>
      </c>
      <c r="E69" s="42" t="s">
        <v>28</v>
      </c>
      <c r="F69" s="45">
        <v>100</v>
      </c>
      <c r="G69" s="45">
        <v>100</v>
      </c>
      <c r="H69" s="45">
        <v>100</v>
      </c>
      <c r="I69" s="6"/>
      <c r="J69" s="6">
        <f>SUM(H69/G69)*100</f>
        <v>100</v>
      </c>
    </row>
    <row r="70" spans="1:10" ht="21">
      <c r="A70" s="120"/>
      <c r="B70" s="127"/>
      <c r="C70" s="109"/>
      <c r="D70" s="116"/>
      <c r="E70" s="42" t="s">
        <v>29</v>
      </c>
      <c r="F70" s="45">
        <v>100</v>
      </c>
      <c r="G70" s="45">
        <v>100</v>
      </c>
      <c r="H70" s="45">
        <v>100</v>
      </c>
      <c r="I70" s="6"/>
      <c r="J70" s="6">
        <f>SUM(H70/G70)*100</f>
        <v>100</v>
      </c>
    </row>
    <row r="71" spans="1:10" ht="24.75" customHeight="1">
      <c r="A71" s="120"/>
      <c r="B71" s="127"/>
      <c r="C71" s="109" t="s">
        <v>175</v>
      </c>
      <c r="D71" s="54" t="s">
        <v>4</v>
      </c>
      <c r="E71" s="42" t="s">
        <v>111</v>
      </c>
      <c r="F71" s="87">
        <v>1216.41</v>
      </c>
      <c r="G71" s="84">
        <f>SUM(F71)</f>
        <v>1216.41</v>
      </c>
      <c r="H71" s="84">
        <v>1216.41</v>
      </c>
      <c r="I71" s="84">
        <v>1158.4072</v>
      </c>
      <c r="J71" s="6">
        <f>SUM((G71/G72*H72/H71*100)+(I71/G71*100))/2</f>
        <v>97.61582032373953</v>
      </c>
    </row>
    <row r="72" spans="1:10" ht="29.25" customHeight="1">
      <c r="A72" s="120"/>
      <c r="B72" s="127"/>
      <c r="C72" s="109"/>
      <c r="D72" s="54" t="s">
        <v>5</v>
      </c>
      <c r="E72" s="42" t="s">
        <v>112</v>
      </c>
      <c r="F72" s="22">
        <v>6</v>
      </c>
      <c r="G72" s="23">
        <f>SUM(F72)</f>
        <v>6</v>
      </c>
      <c r="H72" s="22">
        <v>6</v>
      </c>
      <c r="I72" s="6"/>
      <c r="J72" s="6">
        <f>SUM(H72/G72)*100</f>
        <v>100</v>
      </c>
    </row>
    <row r="73" spans="1:10" ht="21">
      <c r="A73" s="120"/>
      <c r="B73" s="127"/>
      <c r="C73" s="109"/>
      <c r="D73" s="110" t="s">
        <v>6</v>
      </c>
      <c r="E73" s="42" t="s">
        <v>28</v>
      </c>
      <c r="F73" s="45">
        <v>100</v>
      </c>
      <c r="G73" s="45">
        <v>100</v>
      </c>
      <c r="H73" s="45">
        <v>100</v>
      </c>
      <c r="I73" s="6"/>
      <c r="J73" s="6">
        <f>SUM(H73/G73)*100</f>
        <v>100</v>
      </c>
    </row>
    <row r="74" spans="1:10" ht="21">
      <c r="A74" s="120"/>
      <c r="B74" s="127"/>
      <c r="C74" s="109"/>
      <c r="D74" s="116"/>
      <c r="E74" s="42" t="s">
        <v>29</v>
      </c>
      <c r="F74" s="45">
        <v>100</v>
      </c>
      <c r="G74" s="45">
        <v>100</v>
      </c>
      <c r="H74" s="45">
        <v>100</v>
      </c>
      <c r="I74" s="6"/>
      <c r="J74" s="6">
        <f>SUM(H74/G74)*100</f>
        <v>100</v>
      </c>
    </row>
    <row r="75" spans="1:10" ht="24" customHeight="1">
      <c r="A75" s="120"/>
      <c r="B75" s="127"/>
      <c r="C75" s="109" t="s">
        <v>198</v>
      </c>
      <c r="D75" s="54" t="s">
        <v>4</v>
      </c>
      <c r="E75" s="42" t="s">
        <v>111</v>
      </c>
      <c r="F75" s="87">
        <v>1736.082</v>
      </c>
      <c r="G75" s="84">
        <f>SUM(F75)</f>
        <v>1736.082</v>
      </c>
      <c r="H75" s="84">
        <v>1736.082</v>
      </c>
      <c r="I75" s="84">
        <v>1736.082</v>
      </c>
      <c r="J75" s="6">
        <f>SUM((G75/G76*H76/H75*100)+(I75/G75*100))/2</f>
        <v>100.00000000000001</v>
      </c>
    </row>
    <row r="76" spans="1:10" ht="31.5" customHeight="1">
      <c r="A76" s="120"/>
      <c r="B76" s="127"/>
      <c r="C76" s="109"/>
      <c r="D76" s="54" t="s">
        <v>5</v>
      </c>
      <c r="E76" s="42" t="s">
        <v>112</v>
      </c>
      <c r="F76" s="22">
        <v>9</v>
      </c>
      <c r="G76" s="23">
        <f>SUM(F76)</f>
        <v>9</v>
      </c>
      <c r="H76" s="22">
        <v>9</v>
      </c>
      <c r="I76" s="6"/>
      <c r="J76" s="6">
        <f>SUM(H76/G76)*100</f>
        <v>100</v>
      </c>
    </row>
    <row r="77" spans="1:10" ht="21">
      <c r="A77" s="120"/>
      <c r="B77" s="127"/>
      <c r="C77" s="109"/>
      <c r="D77" s="110" t="s">
        <v>6</v>
      </c>
      <c r="E77" s="42" t="s">
        <v>28</v>
      </c>
      <c r="F77" s="45">
        <v>100</v>
      </c>
      <c r="G77" s="45">
        <v>100</v>
      </c>
      <c r="H77" s="45">
        <v>100</v>
      </c>
      <c r="I77" s="6"/>
      <c r="J77" s="6">
        <f>SUM(H77/G77)*100</f>
        <v>100</v>
      </c>
    </row>
    <row r="78" spans="1:10" ht="21">
      <c r="A78" s="120"/>
      <c r="B78" s="127"/>
      <c r="C78" s="109"/>
      <c r="D78" s="116"/>
      <c r="E78" s="42" t="s">
        <v>29</v>
      </c>
      <c r="F78" s="45">
        <v>100</v>
      </c>
      <c r="G78" s="45">
        <v>100</v>
      </c>
      <c r="H78" s="45">
        <v>100</v>
      </c>
      <c r="I78" s="6"/>
      <c r="J78" s="6">
        <f>SUM(H78/G78)*100</f>
        <v>100</v>
      </c>
    </row>
    <row r="79" spans="1:10" ht="22.5" customHeight="1">
      <c r="A79" s="120"/>
      <c r="B79" s="127"/>
      <c r="C79" s="109" t="s">
        <v>199</v>
      </c>
      <c r="D79" s="54" t="s">
        <v>4</v>
      </c>
      <c r="E79" s="42" t="s">
        <v>111</v>
      </c>
      <c r="F79" s="87">
        <v>1648.206</v>
      </c>
      <c r="G79" s="84">
        <f>SUM(F79)</f>
        <v>1648.206</v>
      </c>
      <c r="H79" s="84">
        <v>1648.206</v>
      </c>
      <c r="I79" s="84">
        <v>1571.206</v>
      </c>
      <c r="J79" s="6">
        <f>SUM((G79/G80*H80/H79*100)+(I79/G79*100))/2</f>
        <v>97.66412693558937</v>
      </c>
    </row>
    <row r="80" spans="1:10" ht="32.25" customHeight="1">
      <c r="A80" s="120"/>
      <c r="B80" s="127"/>
      <c r="C80" s="109"/>
      <c r="D80" s="54" t="s">
        <v>5</v>
      </c>
      <c r="E80" s="42" t="s">
        <v>112</v>
      </c>
      <c r="F80" s="22">
        <v>14</v>
      </c>
      <c r="G80" s="23">
        <f>SUM(F80)</f>
        <v>14</v>
      </c>
      <c r="H80" s="22">
        <v>14</v>
      </c>
      <c r="I80" s="6"/>
      <c r="J80" s="6">
        <f>SUM(H80/G80)*100</f>
        <v>100</v>
      </c>
    </row>
    <row r="81" spans="1:10" ht="21">
      <c r="A81" s="120"/>
      <c r="B81" s="127"/>
      <c r="C81" s="109"/>
      <c r="D81" s="110" t="s">
        <v>6</v>
      </c>
      <c r="E81" s="42" t="s">
        <v>28</v>
      </c>
      <c r="F81" s="45">
        <v>100</v>
      </c>
      <c r="G81" s="45">
        <v>100</v>
      </c>
      <c r="H81" s="45">
        <v>100</v>
      </c>
      <c r="I81" s="6"/>
      <c r="J81" s="6">
        <f>SUM(H81/G81)*100</f>
        <v>100</v>
      </c>
    </row>
    <row r="82" spans="1:10" ht="21">
      <c r="A82" s="120"/>
      <c r="B82" s="127"/>
      <c r="C82" s="109"/>
      <c r="D82" s="116"/>
      <c r="E82" s="42" t="s">
        <v>29</v>
      </c>
      <c r="F82" s="45">
        <v>100</v>
      </c>
      <c r="G82" s="45">
        <v>100</v>
      </c>
      <c r="H82" s="45">
        <v>100</v>
      </c>
      <c r="I82" s="6"/>
      <c r="J82" s="6">
        <f>SUM(H82/G82)*100</f>
        <v>100</v>
      </c>
    </row>
    <row r="83" spans="1:10" ht="22.5" customHeight="1">
      <c r="A83" s="120"/>
      <c r="B83" s="127"/>
      <c r="C83" s="109" t="s">
        <v>200</v>
      </c>
      <c r="D83" s="54" t="s">
        <v>4</v>
      </c>
      <c r="E83" s="42" t="s">
        <v>111</v>
      </c>
      <c r="F83" s="87">
        <v>986.979</v>
      </c>
      <c r="G83" s="84">
        <f>SUM(F83)</f>
        <v>986.979</v>
      </c>
      <c r="H83" s="84">
        <v>986.979</v>
      </c>
      <c r="I83" s="84">
        <v>965.579</v>
      </c>
      <c r="J83" s="6">
        <f>SUM((G83/G84*H84/H83*100)+(I83/G83*100))/2</f>
        <v>98.91588372194343</v>
      </c>
    </row>
    <row r="84" spans="1:10" ht="30" customHeight="1">
      <c r="A84" s="120"/>
      <c r="B84" s="127"/>
      <c r="C84" s="109"/>
      <c r="D84" s="54" t="s">
        <v>5</v>
      </c>
      <c r="E84" s="42" t="s">
        <v>112</v>
      </c>
      <c r="F84" s="22">
        <v>7</v>
      </c>
      <c r="G84" s="23">
        <f>SUM(F84)</f>
        <v>7</v>
      </c>
      <c r="H84" s="22">
        <v>7</v>
      </c>
      <c r="I84" s="6"/>
      <c r="J84" s="6">
        <f>SUM(H84/G84)*100</f>
        <v>100</v>
      </c>
    </row>
    <row r="85" spans="1:10" ht="21">
      <c r="A85" s="120"/>
      <c r="B85" s="127"/>
      <c r="C85" s="109"/>
      <c r="D85" s="110" t="s">
        <v>6</v>
      </c>
      <c r="E85" s="42" t="s">
        <v>28</v>
      </c>
      <c r="F85" s="45">
        <v>100</v>
      </c>
      <c r="G85" s="45">
        <v>100</v>
      </c>
      <c r="H85" s="45">
        <v>100</v>
      </c>
      <c r="I85" s="6"/>
      <c r="J85" s="6">
        <f>SUM(H85/G85)*100</f>
        <v>100</v>
      </c>
    </row>
    <row r="86" spans="1:10" ht="21">
      <c r="A86" s="120"/>
      <c r="B86" s="127"/>
      <c r="C86" s="109"/>
      <c r="D86" s="116"/>
      <c r="E86" s="42" t="s">
        <v>29</v>
      </c>
      <c r="F86" s="45">
        <v>100</v>
      </c>
      <c r="G86" s="45">
        <v>100</v>
      </c>
      <c r="H86" s="45">
        <v>100</v>
      </c>
      <c r="I86" s="6"/>
      <c r="J86" s="6">
        <f>SUM(H86/G86)*100</f>
        <v>100</v>
      </c>
    </row>
    <row r="87" spans="1:10" ht="20.25" customHeight="1">
      <c r="A87" s="120"/>
      <c r="B87" s="127"/>
      <c r="C87" s="109" t="s">
        <v>118</v>
      </c>
      <c r="D87" s="54" t="s">
        <v>4</v>
      </c>
      <c r="E87" s="42" t="s">
        <v>171</v>
      </c>
      <c r="F87" s="84">
        <v>2735.75</v>
      </c>
      <c r="G87" s="84">
        <f>SUM(F87)</f>
        <v>2735.75</v>
      </c>
      <c r="H87" s="25">
        <v>3390.19192</v>
      </c>
      <c r="I87" s="25">
        <v>2774.953</v>
      </c>
      <c r="J87" s="6">
        <f>SUM((G87/G88*H88/H87*100)+(I87/G87*100))/2</f>
        <v>101.29467834886034</v>
      </c>
    </row>
    <row r="88" spans="1:10" ht="19.5" customHeight="1">
      <c r="A88" s="120"/>
      <c r="B88" s="127"/>
      <c r="C88" s="109"/>
      <c r="D88" s="54" t="s">
        <v>5</v>
      </c>
      <c r="E88" s="42" t="s">
        <v>115</v>
      </c>
      <c r="F88" s="23">
        <v>1550</v>
      </c>
      <c r="G88" s="23">
        <f>SUM(F88)</f>
        <v>1550</v>
      </c>
      <c r="H88" s="15">
        <v>1943</v>
      </c>
      <c r="I88" s="6"/>
      <c r="J88" s="6">
        <f>SUM(H88/G88)*100</f>
        <v>125.35483870967742</v>
      </c>
    </row>
    <row r="89" spans="1:10" ht="23.25" customHeight="1">
      <c r="A89" s="120"/>
      <c r="B89" s="127"/>
      <c r="C89" s="109"/>
      <c r="D89" s="68" t="s">
        <v>6</v>
      </c>
      <c r="E89" s="42" t="s">
        <v>144</v>
      </c>
      <c r="F89" s="45">
        <v>100</v>
      </c>
      <c r="G89" s="45">
        <v>100</v>
      </c>
      <c r="H89" s="45">
        <v>100</v>
      </c>
      <c r="I89" s="6"/>
      <c r="J89" s="6">
        <f>SUM(H89/G89)*100</f>
        <v>100</v>
      </c>
    </row>
    <row r="90" spans="1:10" ht="18.75" customHeight="1">
      <c r="A90" s="120"/>
      <c r="B90" s="127"/>
      <c r="C90" s="109" t="s">
        <v>119</v>
      </c>
      <c r="D90" s="54" t="s">
        <v>4</v>
      </c>
      <c r="E90" s="42" t="s">
        <v>171</v>
      </c>
      <c r="F90" s="84">
        <v>4826.7</v>
      </c>
      <c r="G90" s="84">
        <f>SUM(F90)</f>
        <v>4826.7</v>
      </c>
      <c r="H90" s="25">
        <v>5981.34576</v>
      </c>
      <c r="I90" s="25">
        <v>4895.86624</v>
      </c>
      <c r="J90" s="6">
        <f>SUM((G90/G91*H91/H90*100)+(I90/G90*100))/2</f>
        <v>101.29459549074772</v>
      </c>
    </row>
    <row r="91" spans="1:10" ht="23.25" customHeight="1">
      <c r="A91" s="120"/>
      <c r="B91" s="127"/>
      <c r="C91" s="109"/>
      <c r="D91" s="54" t="s">
        <v>5</v>
      </c>
      <c r="E91" s="42" t="s">
        <v>117</v>
      </c>
      <c r="F91" s="23">
        <v>1550</v>
      </c>
      <c r="G91" s="23">
        <f>SUM(F91)</f>
        <v>1550</v>
      </c>
      <c r="H91" s="15">
        <v>1943</v>
      </c>
      <c r="I91" s="6"/>
      <c r="J91" s="6">
        <f>SUM(H91/G91)*100</f>
        <v>125.35483870967742</v>
      </c>
    </row>
    <row r="92" spans="1:10" ht="21.75" customHeight="1">
      <c r="A92" s="121"/>
      <c r="B92" s="129"/>
      <c r="C92" s="109"/>
      <c r="D92" s="68" t="s">
        <v>6</v>
      </c>
      <c r="E92" s="42" t="s">
        <v>144</v>
      </c>
      <c r="F92" s="45">
        <v>100</v>
      </c>
      <c r="G92" s="45">
        <v>100</v>
      </c>
      <c r="H92" s="45">
        <v>100</v>
      </c>
      <c r="I92" s="6"/>
      <c r="J92" s="6">
        <f>SUM(H92/G92)*100</f>
        <v>100</v>
      </c>
    </row>
    <row r="93" spans="1:10" ht="18.75" customHeight="1">
      <c r="A93" s="122">
        <v>2</v>
      </c>
      <c r="B93" s="119" t="s">
        <v>120</v>
      </c>
      <c r="C93" s="110" t="s">
        <v>33</v>
      </c>
      <c r="D93" s="54" t="s">
        <v>4</v>
      </c>
      <c r="E93" s="65" t="s">
        <v>33</v>
      </c>
      <c r="F93" s="89">
        <v>103.32</v>
      </c>
      <c r="G93" s="84">
        <f>SUM(F93)</f>
        <v>103.32</v>
      </c>
      <c r="H93" s="89">
        <v>221.4</v>
      </c>
      <c r="I93" s="89">
        <v>142.1882</v>
      </c>
      <c r="J93" s="6">
        <f>SUM((G93/G94*H94/H93*100)+(I93/G93*100))/2</f>
        <v>118.80962059620597</v>
      </c>
    </row>
    <row r="94" spans="1:10" ht="21" customHeight="1">
      <c r="A94" s="122"/>
      <c r="B94" s="120"/>
      <c r="C94" s="111"/>
      <c r="D94" s="54" t="s">
        <v>5</v>
      </c>
      <c r="E94" s="65" t="s">
        <v>40</v>
      </c>
      <c r="F94" s="58">
        <v>70</v>
      </c>
      <c r="G94" s="23">
        <f>SUM(F94)</f>
        <v>70</v>
      </c>
      <c r="H94" s="58">
        <v>150</v>
      </c>
      <c r="I94" s="58"/>
      <c r="J94" s="6">
        <f>SUM(H94/G94)*100</f>
        <v>214.28571428571428</v>
      </c>
    </row>
    <row r="95" spans="1:10" ht="21">
      <c r="A95" s="122"/>
      <c r="B95" s="120"/>
      <c r="C95" s="111"/>
      <c r="D95" s="110" t="s">
        <v>6</v>
      </c>
      <c r="E95" s="42" t="s">
        <v>28</v>
      </c>
      <c r="F95" s="6">
        <v>100</v>
      </c>
      <c r="G95" s="1">
        <v>100</v>
      </c>
      <c r="H95" s="6">
        <v>100</v>
      </c>
      <c r="I95" s="58"/>
      <c r="J95" s="6">
        <f>SUM(H95/G95)*100</f>
        <v>100</v>
      </c>
    </row>
    <row r="96" spans="1:10" ht="21">
      <c r="A96" s="122"/>
      <c r="B96" s="120"/>
      <c r="C96" s="116"/>
      <c r="D96" s="116"/>
      <c r="E96" s="42" t="s">
        <v>29</v>
      </c>
      <c r="F96" s="6">
        <v>100</v>
      </c>
      <c r="G96" s="1">
        <v>100</v>
      </c>
      <c r="H96" s="6">
        <v>100</v>
      </c>
      <c r="I96" s="58"/>
      <c r="J96" s="6">
        <f>SUM(H96/G96)*100</f>
        <v>100</v>
      </c>
    </row>
    <row r="97" spans="1:10" ht="33" customHeight="1">
      <c r="A97" s="122"/>
      <c r="B97" s="120"/>
      <c r="C97" s="110" t="s">
        <v>41</v>
      </c>
      <c r="D97" s="54" t="s">
        <v>4</v>
      </c>
      <c r="E97" s="20" t="s">
        <v>264</v>
      </c>
      <c r="F97" s="89">
        <v>148.6768</v>
      </c>
      <c r="G97" s="84">
        <f>SUM(F97)</f>
        <v>148.6768</v>
      </c>
      <c r="H97" s="25">
        <v>141.24296</v>
      </c>
      <c r="I97" s="25">
        <v>151.46909</v>
      </c>
      <c r="J97" s="6">
        <f>SUM((G97/G98*H98/H97*100)+(I97/G97*100))/2</f>
        <v>100.93904697975742</v>
      </c>
    </row>
    <row r="98" spans="1:10" ht="42.75" customHeight="1">
      <c r="A98" s="122"/>
      <c r="B98" s="120"/>
      <c r="C98" s="111"/>
      <c r="D98" s="54" t="s">
        <v>5</v>
      </c>
      <c r="E98" s="20" t="s">
        <v>165</v>
      </c>
      <c r="F98" s="58">
        <v>40</v>
      </c>
      <c r="G98" s="23">
        <f>SUM(F98)</f>
        <v>40</v>
      </c>
      <c r="H98" s="58">
        <v>38</v>
      </c>
      <c r="I98" s="58"/>
      <c r="J98" s="6">
        <f>SUM(H98/G98)*100</f>
        <v>95</v>
      </c>
    </row>
    <row r="99" spans="1:10" ht="22.5" customHeight="1">
      <c r="A99" s="122"/>
      <c r="B99" s="120"/>
      <c r="C99" s="116"/>
      <c r="D99" s="57" t="s">
        <v>6</v>
      </c>
      <c r="E99" s="20" t="s">
        <v>29</v>
      </c>
      <c r="F99" s="6">
        <v>100</v>
      </c>
      <c r="G99" s="1">
        <v>100</v>
      </c>
      <c r="H99" s="6">
        <v>100</v>
      </c>
      <c r="I99" s="58"/>
      <c r="J99" s="6">
        <f>SUM(H99/G99)*100</f>
        <v>100</v>
      </c>
    </row>
    <row r="100" spans="1:10" ht="22.5" customHeight="1">
      <c r="A100" s="122"/>
      <c r="B100" s="120"/>
      <c r="C100" s="109" t="s">
        <v>268</v>
      </c>
      <c r="D100" s="57" t="s">
        <v>4</v>
      </c>
      <c r="E100" s="16" t="s">
        <v>136</v>
      </c>
      <c r="F100" s="86">
        <v>871.57</v>
      </c>
      <c r="G100" s="84">
        <f>SUM(F100)</f>
        <v>871.57</v>
      </c>
      <c r="H100" s="25">
        <v>958.727</v>
      </c>
      <c r="I100" s="25">
        <v>477.30605</v>
      </c>
      <c r="J100" s="6">
        <f>SUM((G100/G101*H101/H100*100)+(I100/G100*100))/2</f>
        <v>77.38196874605597</v>
      </c>
    </row>
    <row r="101" spans="1:10" ht="22.5" customHeight="1">
      <c r="A101" s="122"/>
      <c r="B101" s="120"/>
      <c r="C101" s="109"/>
      <c r="D101" s="68" t="s">
        <v>5</v>
      </c>
      <c r="E101" s="16" t="s">
        <v>184</v>
      </c>
      <c r="F101" s="10">
        <v>70</v>
      </c>
      <c r="G101" s="23">
        <f>SUM(F101)</f>
        <v>70</v>
      </c>
      <c r="H101" s="58">
        <v>77</v>
      </c>
      <c r="I101" s="58"/>
      <c r="J101" s="6">
        <f>SUM(H101/G101*100)</f>
        <v>110.00000000000001</v>
      </c>
    </row>
    <row r="102" spans="1:10" ht="22.5" customHeight="1">
      <c r="A102" s="122"/>
      <c r="B102" s="120"/>
      <c r="C102" s="109"/>
      <c r="D102" s="107" t="s">
        <v>6</v>
      </c>
      <c r="E102" s="20" t="s">
        <v>28</v>
      </c>
      <c r="F102" s="18">
        <v>100</v>
      </c>
      <c r="G102" s="29">
        <v>100</v>
      </c>
      <c r="H102" s="6">
        <v>100</v>
      </c>
      <c r="I102" s="58"/>
      <c r="J102" s="6">
        <f>SUM(H102/G102)*100</f>
        <v>100</v>
      </c>
    </row>
    <row r="103" spans="1:10" ht="22.5" customHeight="1">
      <c r="A103" s="122"/>
      <c r="B103" s="120"/>
      <c r="C103" s="109"/>
      <c r="D103" s="108"/>
      <c r="E103" s="20" t="s">
        <v>29</v>
      </c>
      <c r="F103" s="18">
        <v>100</v>
      </c>
      <c r="G103" s="29">
        <v>100</v>
      </c>
      <c r="H103" s="6">
        <v>100</v>
      </c>
      <c r="I103" s="58"/>
      <c r="J103" s="6">
        <f>SUM(H103/G103)*100</f>
        <v>100</v>
      </c>
    </row>
    <row r="104" spans="1:10" ht="22.5" customHeight="1">
      <c r="A104" s="122"/>
      <c r="B104" s="120"/>
      <c r="C104" s="109" t="s">
        <v>269</v>
      </c>
      <c r="D104" s="57" t="s">
        <v>4</v>
      </c>
      <c r="E104" s="16" t="s">
        <v>136</v>
      </c>
      <c r="F104" s="86">
        <v>173.6</v>
      </c>
      <c r="G104" s="84">
        <f>SUM(F104)</f>
        <v>173.6</v>
      </c>
      <c r="H104" s="25">
        <v>130.696</v>
      </c>
      <c r="I104" s="25">
        <v>111.11864</v>
      </c>
      <c r="J104" s="6">
        <f>SUM((G104/G105*H105/H104*100)+(I104/G104*100))/2</f>
        <v>82.00421658986176</v>
      </c>
    </row>
    <row r="105" spans="1:10" ht="22.5" customHeight="1">
      <c r="A105" s="122"/>
      <c r="B105" s="120"/>
      <c r="C105" s="109"/>
      <c r="D105" s="68" t="s">
        <v>5</v>
      </c>
      <c r="E105" s="16" t="s">
        <v>183</v>
      </c>
      <c r="F105" s="10">
        <v>700</v>
      </c>
      <c r="G105" s="23">
        <f>SUM(F105)</f>
        <v>700</v>
      </c>
      <c r="H105" s="58">
        <v>527</v>
      </c>
      <c r="I105" s="58"/>
      <c r="J105" s="6">
        <f>SUM(H105/G105*100)</f>
        <v>75.28571428571429</v>
      </c>
    </row>
    <row r="106" spans="1:10" ht="22.5" customHeight="1">
      <c r="A106" s="122"/>
      <c r="B106" s="120"/>
      <c r="C106" s="109"/>
      <c r="D106" s="107" t="s">
        <v>6</v>
      </c>
      <c r="E106" s="20" t="s">
        <v>28</v>
      </c>
      <c r="F106" s="18">
        <v>100</v>
      </c>
      <c r="G106" s="29">
        <v>100</v>
      </c>
      <c r="H106" s="6">
        <v>100</v>
      </c>
      <c r="I106" s="58"/>
      <c r="J106" s="6">
        <f>SUM(H106/G106)*100</f>
        <v>100</v>
      </c>
    </row>
    <row r="107" spans="1:10" ht="22.5" customHeight="1">
      <c r="A107" s="122"/>
      <c r="B107" s="120"/>
      <c r="C107" s="109"/>
      <c r="D107" s="108"/>
      <c r="E107" s="20" t="s">
        <v>29</v>
      </c>
      <c r="F107" s="18">
        <v>100</v>
      </c>
      <c r="G107" s="29">
        <v>100</v>
      </c>
      <c r="H107" s="6">
        <v>100</v>
      </c>
      <c r="I107" s="58"/>
      <c r="J107" s="6">
        <f>SUM(H107/G107)*100</f>
        <v>100</v>
      </c>
    </row>
    <row r="108" spans="1:10" ht="22.5" customHeight="1">
      <c r="A108" s="122"/>
      <c r="B108" s="120"/>
      <c r="C108" s="109" t="s">
        <v>201</v>
      </c>
      <c r="D108" s="54" t="s">
        <v>4</v>
      </c>
      <c r="E108" s="42" t="s">
        <v>111</v>
      </c>
      <c r="F108" s="87">
        <v>2495.623</v>
      </c>
      <c r="G108" s="84">
        <f>SUM(F108)</f>
        <v>2495.623</v>
      </c>
      <c r="H108" s="88">
        <v>1727.739</v>
      </c>
      <c r="I108" s="85">
        <v>1689.32402</v>
      </c>
      <c r="J108" s="6">
        <f>SUM((G108/G109*H109/H108*100)+(I108/G108*100))/2</f>
        <v>83.8457375172452</v>
      </c>
    </row>
    <row r="109" spans="1:10" ht="31.5" customHeight="1">
      <c r="A109" s="122"/>
      <c r="B109" s="120"/>
      <c r="C109" s="109"/>
      <c r="D109" s="54" t="s">
        <v>5</v>
      </c>
      <c r="E109" s="42" t="s">
        <v>112</v>
      </c>
      <c r="F109" s="22">
        <v>13</v>
      </c>
      <c r="G109" s="23">
        <f>SUM(F109)</f>
        <v>13</v>
      </c>
      <c r="H109" s="58">
        <v>9</v>
      </c>
      <c r="I109" s="58"/>
      <c r="J109" s="6">
        <f>SUM(H109/G109)*100</f>
        <v>69.23076923076923</v>
      </c>
    </row>
    <row r="110" spans="1:10" ht="21">
      <c r="A110" s="122"/>
      <c r="B110" s="120"/>
      <c r="C110" s="109"/>
      <c r="D110" s="110" t="s">
        <v>6</v>
      </c>
      <c r="E110" s="42" t="s">
        <v>28</v>
      </c>
      <c r="F110" s="45">
        <v>100</v>
      </c>
      <c r="G110" s="45">
        <v>100</v>
      </c>
      <c r="H110" s="6">
        <v>100</v>
      </c>
      <c r="I110" s="58"/>
      <c r="J110" s="6">
        <f>SUM(H110/G110)*100</f>
        <v>100</v>
      </c>
    </row>
    <row r="111" spans="1:10" ht="21" customHeight="1">
      <c r="A111" s="122"/>
      <c r="B111" s="120"/>
      <c r="C111" s="109"/>
      <c r="D111" s="116"/>
      <c r="E111" s="42" t="s">
        <v>29</v>
      </c>
      <c r="F111" s="45">
        <v>100</v>
      </c>
      <c r="G111" s="45">
        <v>100</v>
      </c>
      <c r="H111" s="6">
        <v>100</v>
      </c>
      <c r="I111" s="58"/>
      <c r="J111" s="6">
        <f>SUM(H111/G111)*100</f>
        <v>100</v>
      </c>
    </row>
    <row r="112" spans="1:10" ht="18" customHeight="1">
      <c r="A112" s="122"/>
      <c r="B112" s="120"/>
      <c r="C112" s="109" t="s">
        <v>118</v>
      </c>
      <c r="D112" s="54" t="s">
        <v>4</v>
      </c>
      <c r="E112" s="42" t="s">
        <v>114</v>
      </c>
      <c r="F112" s="85">
        <v>132.375</v>
      </c>
      <c r="G112" s="84">
        <f>SUM(F112)</f>
        <v>132.375</v>
      </c>
      <c r="H112" s="25">
        <v>141.2</v>
      </c>
      <c r="I112" s="25">
        <v>148.56396</v>
      </c>
      <c r="J112" s="6">
        <f>SUM((G112/G113*H113/H112*100)+(I112/G112*100))/2</f>
        <v>106.11481019830029</v>
      </c>
    </row>
    <row r="113" spans="1:10" ht="18.75" customHeight="1">
      <c r="A113" s="122"/>
      <c r="B113" s="120"/>
      <c r="C113" s="109"/>
      <c r="D113" s="54" t="s">
        <v>5</v>
      </c>
      <c r="E113" s="42" t="s">
        <v>115</v>
      </c>
      <c r="F113" s="22">
        <v>75</v>
      </c>
      <c r="G113" s="23">
        <f>SUM(F113)</f>
        <v>75</v>
      </c>
      <c r="H113" s="58">
        <v>80</v>
      </c>
      <c r="I113" s="58"/>
      <c r="J113" s="6">
        <f>SUM(H113/G113)*100</f>
        <v>106.66666666666667</v>
      </c>
    </row>
    <row r="114" spans="1:10" ht="21" customHeight="1">
      <c r="A114" s="122"/>
      <c r="B114" s="120"/>
      <c r="C114" s="109"/>
      <c r="D114" s="68" t="s">
        <v>6</v>
      </c>
      <c r="E114" s="42" t="s">
        <v>144</v>
      </c>
      <c r="F114" s="27">
        <v>100</v>
      </c>
      <c r="G114" s="27">
        <v>100</v>
      </c>
      <c r="H114" s="6">
        <v>100</v>
      </c>
      <c r="I114" s="58"/>
      <c r="J114" s="6">
        <f>SUM(H114/G114)*100</f>
        <v>100</v>
      </c>
    </row>
    <row r="115" spans="1:10" ht="19.5" customHeight="1">
      <c r="A115" s="122"/>
      <c r="B115" s="120"/>
      <c r="C115" s="109" t="s">
        <v>119</v>
      </c>
      <c r="D115" s="54" t="s">
        <v>4</v>
      </c>
      <c r="E115" s="42" t="s">
        <v>114</v>
      </c>
      <c r="F115" s="85">
        <v>233.55</v>
      </c>
      <c r="G115" s="84">
        <f>SUM(F115)</f>
        <v>233.55</v>
      </c>
      <c r="H115" s="25">
        <v>249.12</v>
      </c>
      <c r="I115" s="25">
        <v>275.90451</v>
      </c>
      <c r="J115" s="6">
        <f>SUM((G115/G116*H116/H115*100)+(I115/G115*100))/2</f>
        <v>109.06754656390495</v>
      </c>
    </row>
    <row r="116" spans="1:10" ht="21" customHeight="1">
      <c r="A116" s="122"/>
      <c r="B116" s="120"/>
      <c r="C116" s="109"/>
      <c r="D116" s="54" t="s">
        <v>5</v>
      </c>
      <c r="E116" s="42" t="s">
        <v>117</v>
      </c>
      <c r="F116" s="22">
        <v>75</v>
      </c>
      <c r="G116" s="23">
        <f>SUM(F116)</f>
        <v>75</v>
      </c>
      <c r="H116" s="58">
        <v>80</v>
      </c>
      <c r="I116" s="58"/>
      <c r="J116" s="6">
        <f>SUM(H116/G116)*100</f>
        <v>106.66666666666667</v>
      </c>
    </row>
    <row r="117" spans="1:10" ht="21" customHeight="1">
      <c r="A117" s="122"/>
      <c r="B117" s="121"/>
      <c r="C117" s="109"/>
      <c r="D117" s="53" t="s">
        <v>6</v>
      </c>
      <c r="E117" s="42" t="s">
        <v>144</v>
      </c>
      <c r="F117" s="27">
        <v>100</v>
      </c>
      <c r="G117" s="27">
        <v>100</v>
      </c>
      <c r="H117" s="6">
        <v>100</v>
      </c>
      <c r="I117" s="58"/>
      <c r="J117" s="6">
        <f>SUM(H117/G117)*100</f>
        <v>100</v>
      </c>
    </row>
    <row r="118" spans="1:10" ht="23.25" customHeight="1">
      <c r="A118" s="52">
        <v>3</v>
      </c>
      <c r="B118" s="119" t="s">
        <v>263</v>
      </c>
      <c r="C118" s="109" t="s">
        <v>121</v>
      </c>
      <c r="D118" s="54" t="s">
        <v>4</v>
      </c>
      <c r="E118" s="42" t="s">
        <v>111</v>
      </c>
      <c r="F118" s="87">
        <v>1048.56</v>
      </c>
      <c r="G118" s="84">
        <f>SUM(F118)</f>
        <v>1048.56</v>
      </c>
      <c r="H118" s="84">
        <v>1048.56</v>
      </c>
      <c r="I118" s="84">
        <v>1043.59187</v>
      </c>
      <c r="J118" s="6">
        <f>SUM((G118/G119*H119/H118*100)+(I118/G118*100))/2</f>
        <v>99.76309748607613</v>
      </c>
    </row>
    <row r="119" spans="1:10" ht="29.25" customHeight="1">
      <c r="A119" s="52"/>
      <c r="B119" s="120"/>
      <c r="C119" s="109"/>
      <c r="D119" s="54" t="s">
        <v>5</v>
      </c>
      <c r="E119" s="42" t="s">
        <v>112</v>
      </c>
      <c r="F119" s="22">
        <v>6</v>
      </c>
      <c r="G119" s="23">
        <f>SUM(F119)</f>
        <v>6</v>
      </c>
      <c r="H119" s="58">
        <v>6</v>
      </c>
      <c r="I119" s="58"/>
      <c r="J119" s="6">
        <f>SUM(H119/G119)*100</f>
        <v>100</v>
      </c>
    </row>
    <row r="120" spans="1:10" ht="21">
      <c r="A120" s="52"/>
      <c r="B120" s="120"/>
      <c r="C120" s="109"/>
      <c r="D120" s="110" t="s">
        <v>6</v>
      </c>
      <c r="E120" s="42" t="s">
        <v>28</v>
      </c>
      <c r="F120" s="45">
        <v>100</v>
      </c>
      <c r="G120" s="45">
        <v>100</v>
      </c>
      <c r="H120" s="6">
        <v>0</v>
      </c>
      <c r="I120" s="58"/>
      <c r="J120" s="6">
        <f>SUM(H120/G120)*100</f>
        <v>0</v>
      </c>
    </row>
    <row r="121" spans="1:10" ht="21" customHeight="1">
      <c r="A121" s="52"/>
      <c r="B121" s="120"/>
      <c r="C121" s="109"/>
      <c r="D121" s="116"/>
      <c r="E121" s="42" t="s">
        <v>29</v>
      </c>
      <c r="F121" s="45">
        <v>100</v>
      </c>
      <c r="G121" s="45">
        <v>100</v>
      </c>
      <c r="H121" s="6">
        <v>0</v>
      </c>
      <c r="I121" s="58"/>
      <c r="J121" s="6">
        <f>SUM(H121/G121)*100</f>
        <v>0</v>
      </c>
    </row>
    <row r="122" spans="1:10" ht="24" customHeight="1">
      <c r="A122" s="52"/>
      <c r="B122" s="120"/>
      <c r="C122" s="109" t="s">
        <v>176</v>
      </c>
      <c r="D122" s="54" t="s">
        <v>4</v>
      </c>
      <c r="E122" s="42" t="s">
        <v>111</v>
      </c>
      <c r="F122" s="87">
        <v>15959.034</v>
      </c>
      <c r="G122" s="84">
        <f>SUM(F122)</f>
        <v>15959.034</v>
      </c>
      <c r="H122" s="84">
        <v>15959.034</v>
      </c>
      <c r="I122" s="84">
        <v>15883.41933</v>
      </c>
      <c r="J122" s="6">
        <f>SUM((G122/G123*H123/H122*100)+(I122/G122*100))/2</f>
        <v>99.76309759726058</v>
      </c>
    </row>
    <row r="123" spans="1:10" ht="31.5" customHeight="1">
      <c r="A123" s="52"/>
      <c r="B123" s="120"/>
      <c r="C123" s="109"/>
      <c r="D123" s="54" t="s">
        <v>5</v>
      </c>
      <c r="E123" s="42" t="s">
        <v>112</v>
      </c>
      <c r="F123" s="22">
        <v>42</v>
      </c>
      <c r="G123" s="23">
        <f>SUM(F123)</f>
        <v>42</v>
      </c>
      <c r="H123" s="58">
        <v>42</v>
      </c>
      <c r="I123" s="58"/>
      <c r="J123" s="6">
        <f>SUM(H123/G123)*100</f>
        <v>100</v>
      </c>
    </row>
    <row r="124" spans="1:10" ht="21">
      <c r="A124" s="52"/>
      <c r="B124" s="120"/>
      <c r="C124" s="109"/>
      <c r="D124" s="110" t="s">
        <v>6</v>
      </c>
      <c r="E124" s="42" t="s">
        <v>28</v>
      </c>
      <c r="F124" s="45">
        <v>100</v>
      </c>
      <c r="G124" s="45">
        <v>100</v>
      </c>
      <c r="H124" s="6">
        <v>0</v>
      </c>
      <c r="I124" s="58"/>
      <c r="J124" s="6">
        <f>SUM(H124/G124)*100</f>
        <v>0</v>
      </c>
    </row>
    <row r="125" spans="1:10" ht="21" customHeight="1">
      <c r="A125" s="52"/>
      <c r="B125" s="120"/>
      <c r="C125" s="109"/>
      <c r="D125" s="116"/>
      <c r="E125" s="42" t="s">
        <v>29</v>
      </c>
      <c r="F125" s="45">
        <v>100</v>
      </c>
      <c r="G125" s="45">
        <v>100</v>
      </c>
      <c r="H125" s="6">
        <v>0</v>
      </c>
      <c r="I125" s="58"/>
      <c r="J125" s="6">
        <f>SUM(H125/G125)*100</f>
        <v>0</v>
      </c>
    </row>
    <row r="126" spans="1:10" ht="20.25" customHeight="1">
      <c r="A126" s="52"/>
      <c r="B126" s="120"/>
      <c r="C126" s="109" t="s">
        <v>122</v>
      </c>
      <c r="D126" s="54" t="s">
        <v>4</v>
      </c>
      <c r="E126" s="42" t="s">
        <v>111</v>
      </c>
      <c r="F126" s="87">
        <v>25784.824</v>
      </c>
      <c r="G126" s="84">
        <f>SUM(F126)</f>
        <v>25784.824</v>
      </c>
      <c r="H126" s="84">
        <v>25784.824</v>
      </c>
      <c r="I126" s="84">
        <v>25662.65426</v>
      </c>
      <c r="J126" s="6">
        <f>SUM((G126/G127*H127/H126*100)+(I126/G126*100))/2</f>
        <v>99.76309758794552</v>
      </c>
    </row>
    <row r="127" spans="1:10" ht="30" customHeight="1">
      <c r="A127" s="52"/>
      <c r="B127" s="120"/>
      <c r="C127" s="109"/>
      <c r="D127" s="54" t="s">
        <v>5</v>
      </c>
      <c r="E127" s="42" t="s">
        <v>112</v>
      </c>
      <c r="F127" s="22">
        <v>104</v>
      </c>
      <c r="G127" s="23">
        <f>SUM(F127)</f>
        <v>104</v>
      </c>
      <c r="H127" s="58">
        <v>104</v>
      </c>
      <c r="I127" s="58"/>
      <c r="J127" s="6">
        <f>SUM(H127/G127)*100</f>
        <v>100</v>
      </c>
    </row>
    <row r="128" spans="1:10" ht="21">
      <c r="A128" s="52"/>
      <c r="B128" s="120"/>
      <c r="C128" s="109"/>
      <c r="D128" s="110" t="s">
        <v>6</v>
      </c>
      <c r="E128" s="42" t="s">
        <v>28</v>
      </c>
      <c r="F128" s="45">
        <v>100</v>
      </c>
      <c r="G128" s="45">
        <v>100</v>
      </c>
      <c r="H128" s="6">
        <v>0</v>
      </c>
      <c r="I128" s="58"/>
      <c r="J128" s="6">
        <f>SUM(H128/G128)*100</f>
        <v>0</v>
      </c>
    </row>
    <row r="129" spans="1:10" ht="21" customHeight="1">
      <c r="A129" s="52"/>
      <c r="B129" s="120"/>
      <c r="C129" s="109"/>
      <c r="D129" s="116"/>
      <c r="E129" s="42" t="s">
        <v>29</v>
      </c>
      <c r="F129" s="45">
        <v>100</v>
      </c>
      <c r="G129" s="45">
        <v>100</v>
      </c>
      <c r="H129" s="6">
        <v>0</v>
      </c>
      <c r="I129" s="58"/>
      <c r="J129" s="6">
        <f>SUM(H129/G129)*100</f>
        <v>0</v>
      </c>
    </row>
    <row r="130" spans="1:10" ht="21.75" customHeight="1">
      <c r="A130" s="52"/>
      <c r="B130" s="120"/>
      <c r="C130" s="109" t="s">
        <v>123</v>
      </c>
      <c r="D130" s="54" t="s">
        <v>4</v>
      </c>
      <c r="E130" s="42" t="s">
        <v>111</v>
      </c>
      <c r="F130" s="87">
        <v>31523.52</v>
      </c>
      <c r="G130" s="84">
        <f>SUM(F130)</f>
        <v>31523.52</v>
      </c>
      <c r="H130" s="84">
        <v>31523.52</v>
      </c>
      <c r="I130" s="84">
        <v>31374.16005</v>
      </c>
      <c r="J130" s="6">
        <f>SUM((G130/G131*H131/H130*100)+(I130/G130*100))/2</f>
        <v>99.76309760141</v>
      </c>
    </row>
    <row r="131" spans="1:10" ht="31.5" customHeight="1">
      <c r="A131" s="52"/>
      <c r="B131" s="120"/>
      <c r="C131" s="109"/>
      <c r="D131" s="54" t="s">
        <v>5</v>
      </c>
      <c r="E131" s="42" t="s">
        <v>112</v>
      </c>
      <c r="F131" s="22">
        <v>140</v>
      </c>
      <c r="G131" s="23">
        <f>SUM(F131)</f>
        <v>140</v>
      </c>
      <c r="H131" s="58">
        <v>140</v>
      </c>
      <c r="I131" s="58"/>
      <c r="J131" s="6">
        <f>SUM(H131/G131)*100</f>
        <v>100</v>
      </c>
    </row>
    <row r="132" spans="1:10" ht="21">
      <c r="A132" s="52"/>
      <c r="B132" s="120"/>
      <c r="C132" s="109"/>
      <c r="D132" s="110" t="s">
        <v>6</v>
      </c>
      <c r="E132" s="42" t="s">
        <v>28</v>
      </c>
      <c r="F132" s="45">
        <v>100</v>
      </c>
      <c r="G132" s="45">
        <v>100</v>
      </c>
      <c r="H132" s="6">
        <v>0</v>
      </c>
      <c r="I132" s="58"/>
      <c r="J132" s="6">
        <f>SUM(H132/G132)*100</f>
        <v>0</v>
      </c>
    </row>
    <row r="133" spans="1:10" ht="21" customHeight="1">
      <c r="A133" s="52"/>
      <c r="B133" s="120"/>
      <c r="C133" s="109"/>
      <c r="D133" s="116"/>
      <c r="E133" s="42" t="s">
        <v>29</v>
      </c>
      <c r="F133" s="45">
        <v>100</v>
      </c>
      <c r="G133" s="45">
        <v>100</v>
      </c>
      <c r="H133" s="6">
        <v>0</v>
      </c>
      <c r="I133" s="58"/>
      <c r="J133" s="6">
        <f>SUM(H133/G133)*100</f>
        <v>0</v>
      </c>
    </row>
    <row r="134" spans="1:10" ht="21" customHeight="1">
      <c r="A134" s="52"/>
      <c r="B134" s="120"/>
      <c r="C134" s="109" t="s">
        <v>33</v>
      </c>
      <c r="D134" s="54" t="s">
        <v>4</v>
      </c>
      <c r="E134" s="69" t="s">
        <v>147</v>
      </c>
      <c r="F134" s="25">
        <v>246.6</v>
      </c>
      <c r="G134" s="84">
        <f>SUM(F134)</f>
        <v>246.6</v>
      </c>
      <c r="H134" s="84">
        <v>246.6</v>
      </c>
      <c r="I134" s="84">
        <v>246.6</v>
      </c>
      <c r="J134" s="6">
        <f>SUM((G134/G135*H135/H134*100)+(I134/G134*100))/2</f>
        <v>100</v>
      </c>
    </row>
    <row r="135" spans="1:10" ht="21" customHeight="1">
      <c r="A135" s="52"/>
      <c r="B135" s="120"/>
      <c r="C135" s="109"/>
      <c r="D135" s="54" t="s">
        <v>5</v>
      </c>
      <c r="E135" s="69" t="s">
        <v>148</v>
      </c>
      <c r="F135" s="5">
        <v>600</v>
      </c>
      <c r="G135" s="23">
        <f>SUM(F135)</f>
        <v>600</v>
      </c>
      <c r="H135" s="51">
        <v>600</v>
      </c>
      <c r="I135" s="51"/>
      <c r="J135" s="6">
        <f>SUM(H135/G135)*100</f>
        <v>100</v>
      </c>
    </row>
    <row r="136" spans="1:10" ht="21">
      <c r="A136" s="52"/>
      <c r="B136" s="120"/>
      <c r="C136" s="109"/>
      <c r="D136" s="110" t="s">
        <v>6</v>
      </c>
      <c r="E136" s="20" t="s">
        <v>28</v>
      </c>
      <c r="F136" s="6">
        <v>100</v>
      </c>
      <c r="G136" s="1">
        <v>100</v>
      </c>
      <c r="H136" s="40">
        <v>0</v>
      </c>
      <c r="I136" s="51"/>
      <c r="J136" s="6">
        <f>SUM(H136/G136)*100</f>
        <v>0</v>
      </c>
    </row>
    <row r="137" spans="1:10" ht="22.5">
      <c r="A137" s="52"/>
      <c r="B137" s="120"/>
      <c r="C137" s="109"/>
      <c r="D137" s="116"/>
      <c r="E137" s="14" t="s">
        <v>29</v>
      </c>
      <c r="F137" s="6">
        <v>100</v>
      </c>
      <c r="G137" s="6">
        <v>100</v>
      </c>
      <c r="H137" s="40">
        <v>0</v>
      </c>
      <c r="I137" s="51"/>
      <c r="J137" s="6">
        <f>SUM(H137/G137)*100</f>
        <v>0</v>
      </c>
    </row>
    <row r="138" spans="1:10" ht="21" customHeight="1">
      <c r="A138" s="52"/>
      <c r="B138" s="120"/>
      <c r="C138" s="109" t="s">
        <v>118</v>
      </c>
      <c r="D138" s="54" t="s">
        <v>4</v>
      </c>
      <c r="E138" s="42" t="s">
        <v>114</v>
      </c>
      <c r="F138" s="88">
        <v>105.9</v>
      </c>
      <c r="G138" s="84">
        <f>SUM(F138)</f>
        <v>105.9</v>
      </c>
      <c r="H138" s="84">
        <v>105.9</v>
      </c>
      <c r="I138" s="84">
        <v>105.9</v>
      </c>
      <c r="J138" s="6">
        <f>SUM((G138/G139*H139/H138*100)+(I138/G138*100))/2</f>
        <v>98.33333333333334</v>
      </c>
    </row>
    <row r="139" spans="1:10" ht="21" customHeight="1">
      <c r="A139" s="52"/>
      <c r="B139" s="120"/>
      <c r="C139" s="109"/>
      <c r="D139" s="54" t="s">
        <v>5</v>
      </c>
      <c r="E139" s="42" t="s">
        <v>115</v>
      </c>
      <c r="F139" s="22">
        <v>60</v>
      </c>
      <c r="G139" s="23">
        <f>SUM(F139)</f>
        <v>60</v>
      </c>
      <c r="H139" s="58">
        <v>58</v>
      </c>
      <c r="I139" s="58"/>
      <c r="J139" s="6">
        <f>SUM(H139/G139)*100</f>
        <v>96.66666666666667</v>
      </c>
    </row>
    <row r="140" spans="1:10" ht="21" customHeight="1">
      <c r="A140" s="52"/>
      <c r="B140" s="120"/>
      <c r="C140" s="109"/>
      <c r="D140" s="68" t="s">
        <v>6</v>
      </c>
      <c r="E140" s="42" t="s">
        <v>144</v>
      </c>
      <c r="F140" s="27">
        <v>100</v>
      </c>
      <c r="G140" s="27">
        <v>100</v>
      </c>
      <c r="H140" s="6">
        <v>0</v>
      </c>
      <c r="I140" s="58"/>
      <c r="J140" s="6">
        <f>SUM(H140/G140)*100</f>
        <v>0</v>
      </c>
    </row>
    <row r="141" spans="1:10" ht="19.5" customHeight="1">
      <c r="A141" s="52"/>
      <c r="B141" s="120"/>
      <c r="C141" s="109" t="s">
        <v>119</v>
      </c>
      <c r="D141" s="54" t="s">
        <v>4</v>
      </c>
      <c r="E141" s="42" t="s">
        <v>114</v>
      </c>
      <c r="F141" s="88">
        <v>186.84</v>
      </c>
      <c r="G141" s="84">
        <f>SUM(F141)</f>
        <v>186.84</v>
      </c>
      <c r="H141" s="84">
        <v>186.84</v>
      </c>
      <c r="I141" s="84">
        <v>186.84</v>
      </c>
      <c r="J141" s="6">
        <f>SUM((G141/G142*H142/H141*100)+(I141/G141*100))/2</f>
        <v>98.33333333333334</v>
      </c>
    </row>
    <row r="142" spans="1:10" ht="21" customHeight="1">
      <c r="A142" s="52"/>
      <c r="B142" s="120"/>
      <c r="C142" s="109"/>
      <c r="D142" s="54" t="s">
        <v>5</v>
      </c>
      <c r="E142" s="42" t="s">
        <v>117</v>
      </c>
      <c r="F142" s="22">
        <v>60</v>
      </c>
      <c r="G142" s="23">
        <f>SUM(F142)</f>
        <v>60</v>
      </c>
      <c r="H142" s="58">
        <v>58</v>
      </c>
      <c r="I142" s="58"/>
      <c r="J142" s="6">
        <f>SUM(H142/G142)*100</f>
        <v>96.66666666666667</v>
      </c>
    </row>
    <row r="143" spans="1:10" ht="21" customHeight="1">
      <c r="A143" s="52"/>
      <c r="B143" s="121"/>
      <c r="C143" s="109"/>
      <c r="D143" s="68" t="s">
        <v>6</v>
      </c>
      <c r="E143" s="42" t="s">
        <v>144</v>
      </c>
      <c r="F143" s="27">
        <v>100</v>
      </c>
      <c r="G143" s="27">
        <v>100</v>
      </c>
      <c r="H143" s="6">
        <v>0</v>
      </c>
      <c r="I143" s="58"/>
      <c r="J143" s="6">
        <f>SUM(H143/G143)*100</f>
        <v>0</v>
      </c>
    </row>
    <row r="144" spans="1:10" ht="20.25" customHeight="1">
      <c r="A144" s="119">
        <v>4</v>
      </c>
      <c r="B144" s="119" t="s">
        <v>7</v>
      </c>
      <c r="C144" s="110" t="s">
        <v>31</v>
      </c>
      <c r="D144" s="59" t="s">
        <v>4</v>
      </c>
      <c r="E144" s="65" t="s">
        <v>262</v>
      </c>
      <c r="F144" s="25">
        <v>489976.37201</v>
      </c>
      <c r="G144" s="84">
        <f>SUM(F144)</f>
        <v>489976.37201</v>
      </c>
      <c r="H144" s="25">
        <v>530993.70115</v>
      </c>
      <c r="I144" s="25">
        <v>489394.63751</v>
      </c>
      <c r="J144" s="6">
        <f>SUM((G144/G145*H145/H144*100)+(I144/G144*100))/2</f>
        <v>94.53378318356519</v>
      </c>
    </row>
    <row r="145" spans="1:10" ht="18.75" customHeight="1">
      <c r="A145" s="120"/>
      <c r="B145" s="120"/>
      <c r="C145" s="111"/>
      <c r="D145" s="55" t="s">
        <v>5</v>
      </c>
      <c r="E145" s="65" t="s">
        <v>30</v>
      </c>
      <c r="F145" s="5">
        <v>3256</v>
      </c>
      <c r="G145" s="23">
        <f>SUM(F145)</f>
        <v>3256</v>
      </c>
      <c r="H145" s="5">
        <v>3147</v>
      </c>
      <c r="I145" s="6"/>
      <c r="J145" s="6">
        <f>SUM(H145/G145)*100</f>
        <v>96.65233415233415</v>
      </c>
    </row>
    <row r="146" spans="1:10" ht="21">
      <c r="A146" s="120"/>
      <c r="B146" s="120"/>
      <c r="C146" s="111"/>
      <c r="D146" s="107" t="s">
        <v>6</v>
      </c>
      <c r="E146" s="20" t="s">
        <v>28</v>
      </c>
      <c r="F146" s="6">
        <v>100</v>
      </c>
      <c r="G146" s="1">
        <v>100</v>
      </c>
      <c r="H146" s="6">
        <v>97.3</v>
      </c>
      <c r="I146" s="58"/>
      <c r="J146" s="6">
        <f>SUM(H146/G146)*100</f>
        <v>97.3</v>
      </c>
    </row>
    <row r="147" spans="1:10" ht="23.25" customHeight="1">
      <c r="A147" s="120"/>
      <c r="B147" s="120"/>
      <c r="C147" s="111"/>
      <c r="D147" s="115"/>
      <c r="E147" s="20" t="s">
        <v>29</v>
      </c>
      <c r="F147" s="6">
        <v>100</v>
      </c>
      <c r="G147" s="1">
        <v>100</v>
      </c>
      <c r="H147" s="6">
        <v>99</v>
      </c>
      <c r="I147" s="58"/>
      <c r="J147" s="6">
        <f>SUM(H147/G147)*100</f>
        <v>99</v>
      </c>
    </row>
    <row r="148" spans="1:10" ht="17.25" customHeight="1">
      <c r="A148" s="120"/>
      <c r="B148" s="120"/>
      <c r="C148" s="109" t="s">
        <v>32</v>
      </c>
      <c r="D148" s="59" t="s">
        <v>4</v>
      </c>
      <c r="E148" s="65" t="s">
        <v>262</v>
      </c>
      <c r="F148" s="25">
        <v>15648.99744</v>
      </c>
      <c r="G148" s="84">
        <f>SUM(F148)</f>
        <v>15648.99744</v>
      </c>
      <c r="H148" s="25">
        <v>15817.11526</v>
      </c>
      <c r="I148" s="25">
        <v>15066.97487</v>
      </c>
      <c r="J148" s="6">
        <f>SUM((G148/G149*H149/H148*100)+(I148/G148*100))/2</f>
        <v>98.0921504569039</v>
      </c>
    </row>
    <row r="149" spans="1:10" ht="21" customHeight="1">
      <c r="A149" s="120"/>
      <c r="B149" s="120"/>
      <c r="C149" s="109"/>
      <c r="D149" s="56" t="s">
        <v>5</v>
      </c>
      <c r="E149" s="65" t="s">
        <v>126</v>
      </c>
      <c r="F149" s="5">
        <v>819</v>
      </c>
      <c r="G149" s="23">
        <f>SUM(F149)</f>
        <v>819</v>
      </c>
      <c r="H149" s="5">
        <v>827</v>
      </c>
      <c r="I149" s="6"/>
      <c r="J149" s="6">
        <f>SUM(H149/G149)*100</f>
        <v>100.97680097680097</v>
      </c>
    </row>
    <row r="150" spans="1:10" ht="21">
      <c r="A150" s="120"/>
      <c r="B150" s="120"/>
      <c r="C150" s="109"/>
      <c r="D150" s="107" t="s">
        <v>6</v>
      </c>
      <c r="E150" s="20" t="s">
        <v>28</v>
      </c>
      <c r="F150" s="6">
        <v>100</v>
      </c>
      <c r="G150" s="1">
        <v>100</v>
      </c>
      <c r="H150" s="6">
        <v>98.9</v>
      </c>
      <c r="I150" s="58"/>
      <c r="J150" s="6">
        <f>SUM(H150/G150)*100</f>
        <v>98.9</v>
      </c>
    </row>
    <row r="151" spans="1:10" ht="21">
      <c r="A151" s="120"/>
      <c r="B151" s="120"/>
      <c r="C151" s="109"/>
      <c r="D151" s="115"/>
      <c r="E151" s="20" t="s">
        <v>29</v>
      </c>
      <c r="F151" s="6">
        <v>100</v>
      </c>
      <c r="G151" s="1">
        <v>100</v>
      </c>
      <c r="H151" s="6">
        <v>99.6</v>
      </c>
      <c r="I151" s="58"/>
      <c r="J151" s="6">
        <f>SUM(H151/G151)*100</f>
        <v>99.6</v>
      </c>
    </row>
    <row r="152" spans="1:10" ht="54" customHeight="1">
      <c r="A152" s="120"/>
      <c r="B152" s="120"/>
      <c r="C152" s="109" t="s">
        <v>19</v>
      </c>
      <c r="D152" s="59" t="s">
        <v>4</v>
      </c>
      <c r="E152" s="65" t="s">
        <v>261</v>
      </c>
      <c r="F152" s="25">
        <v>57280.5986</v>
      </c>
      <c r="G152" s="84">
        <f>SUM(F152)</f>
        <v>57280.5986</v>
      </c>
      <c r="H152" s="25">
        <v>61712.75235</v>
      </c>
      <c r="I152" s="25">
        <v>56722.39064</v>
      </c>
      <c r="J152" s="6">
        <f>SUM((G152/G153*H153/H152*100)+(I152/G152*100))/2</f>
        <v>94.65402275131314</v>
      </c>
    </row>
    <row r="153" spans="1:10" ht="53.25" customHeight="1">
      <c r="A153" s="120"/>
      <c r="B153" s="120"/>
      <c r="C153" s="109"/>
      <c r="D153" s="70" t="s">
        <v>5</v>
      </c>
      <c r="E153" s="65" t="s">
        <v>216</v>
      </c>
      <c r="F153" s="5">
        <v>75630</v>
      </c>
      <c r="G153" s="23">
        <f>SUM(F153)</f>
        <v>75630</v>
      </c>
      <c r="H153" s="5">
        <v>73564</v>
      </c>
      <c r="I153" s="2"/>
      <c r="J153" s="6">
        <f aca="true" t="shared" si="0" ref="J153:J162">SUM(H153/G153)*100</f>
        <v>97.26827978315484</v>
      </c>
    </row>
    <row r="154" spans="1:10" ht="21">
      <c r="A154" s="120"/>
      <c r="B154" s="120"/>
      <c r="C154" s="109"/>
      <c r="D154" s="112" t="s">
        <v>6</v>
      </c>
      <c r="E154" s="20" t="s">
        <v>28</v>
      </c>
      <c r="F154" s="6">
        <v>100</v>
      </c>
      <c r="G154" s="1">
        <v>100</v>
      </c>
      <c r="H154" s="6">
        <v>98</v>
      </c>
      <c r="I154" s="2"/>
      <c r="J154" s="6">
        <f t="shared" si="0"/>
        <v>98</v>
      </c>
    </row>
    <row r="155" spans="1:10" ht="22.5">
      <c r="A155" s="120"/>
      <c r="B155" s="120"/>
      <c r="C155" s="109"/>
      <c r="D155" s="113"/>
      <c r="E155" s="14" t="s">
        <v>29</v>
      </c>
      <c r="F155" s="6">
        <v>100</v>
      </c>
      <c r="G155" s="1">
        <v>100</v>
      </c>
      <c r="H155" s="6">
        <v>98.5</v>
      </c>
      <c r="I155" s="2"/>
      <c r="J155" s="6">
        <f t="shared" si="0"/>
        <v>98.5</v>
      </c>
    </row>
    <row r="156" spans="1:10" ht="18" customHeight="1">
      <c r="A156" s="120"/>
      <c r="B156" s="120"/>
      <c r="C156" s="109" t="s">
        <v>33</v>
      </c>
      <c r="D156" s="54" t="s">
        <v>4</v>
      </c>
      <c r="E156" s="69" t="s">
        <v>164</v>
      </c>
      <c r="F156" s="25">
        <v>61534.34864</v>
      </c>
      <c r="G156" s="84">
        <f>SUM(F156)</f>
        <v>61534.34864</v>
      </c>
      <c r="H156" s="25">
        <v>65441.23412</v>
      </c>
      <c r="I156" s="25">
        <v>60368.18376</v>
      </c>
      <c r="J156" s="6">
        <f>SUM((G156/G157*H157/H156*100)+(I156/G156*100))/2</f>
        <v>94.54401713506272</v>
      </c>
    </row>
    <row r="157" spans="1:10" ht="19.5" customHeight="1">
      <c r="A157" s="120"/>
      <c r="B157" s="120"/>
      <c r="C157" s="109"/>
      <c r="D157" s="54" t="s">
        <v>5</v>
      </c>
      <c r="E157" s="69" t="s">
        <v>34</v>
      </c>
      <c r="F157" s="5">
        <v>40800</v>
      </c>
      <c r="G157" s="23">
        <f>SUM(F157)</f>
        <v>40800</v>
      </c>
      <c r="H157" s="5">
        <v>39478</v>
      </c>
      <c r="I157" s="3"/>
      <c r="J157" s="6">
        <f t="shared" si="0"/>
        <v>96.75980392156863</v>
      </c>
    </row>
    <row r="158" spans="1:10" ht="21">
      <c r="A158" s="120"/>
      <c r="B158" s="120"/>
      <c r="C158" s="109"/>
      <c r="D158" s="110" t="s">
        <v>6</v>
      </c>
      <c r="E158" s="20" t="s">
        <v>28</v>
      </c>
      <c r="F158" s="6">
        <v>100</v>
      </c>
      <c r="G158" s="1">
        <v>100</v>
      </c>
      <c r="H158" s="6">
        <v>96.5</v>
      </c>
      <c r="I158" s="3"/>
      <c r="J158" s="6">
        <f t="shared" si="0"/>
        <v>96.5</v>
      </c>
    </row>
    <row r="159" spans="1:10" ht="22.5">
      <c r="A159" s="120"/>
      <c r="B159" s="120"/>
      <c r="C159" s="109"/>
      <c r="D159" s="116"/>
      <c r="E159" s="14" t="s">
        <v>29</v>
      </c>
      <c r="F159" s="6">
        <v>100</v>
      </c>
      <c r="G159" s="1">
        <v>100</v>
      </c>
      <c r="H159" s="6">
        <v>96.5</v>
      </c>
      <c r="I159" s="2"/>
      <c r="J159" s="6">
        <f t="shared" si="0"/>
        <v>96.5</v>
      </c>
    </row>
    <row r="160" spans="1:10" ht="18.75" customHeight="1">
      <c r="A160" s="120"/>
      <c r="B160" s="120"/>
      <c r="C160" s="115" t="s">
        <v>35</v>
      </c>
      <c r="D160" s="54" t="s">
        <v>4</v>
      </c>
      <c r="E160" s="14" t="s">
        <v>260</v>
      </c>
      <c r="F160" s="25">
        <v>10187.17931</v>
      </c>
      <c r="G160" s="84">
        <f>SUM(F160)</f>
        <v>10187.17931</v>
      </c>
      <c r="H160" s="25">
        <v>11467.60006</v>
      </c>
      <c r="I160" s="25">
        <v>10522.48493</v>
      </c>
      <c r="J160" s="6">
        <f>SUM((G160/G161*H161/H160*100)+(I160/G160*100))/2</f>
        <v>97.95696548102129</v>
      </c>
    </row>
    <row r="161" spans="1:10" ht="21.75" customHeight="1">
      <c r="A161" s="120"/>
      <c r="B161" s="120"/>
      <c r="C161" s="115"/>
      <c r="D161" s="54" t="s">
        <v>5</v>
      </c>
      <c r="E161" s="14" t="s">
        <v>37</v>
      </c>
      <c r="F161" s="5">
        <v>2650</v>
      </c>
      <c r="G161" s="23">
        <f>SUM(F161)</f>
        <v>2650</v>
      </c>
      <c r="H161" s="5">
        <v>2763</v>
      </c>
      <c r="I161" s="2"/>
      <c r="J161" s="6">
        <f t="shared" si="0"/>
        <v>104.26415094339623</v>
      </c>
    </row>
    <row r="162" spans="1:10" ht="43.5" customHeight="1">
      <c r="A162" s="121"/>
      <c r="B162" s="121"/>
      <c r="C162" s="108"/>
      <c r="D162" s="57" t="s">
        <v>6</v>
      </c>
      <c r="E162" s="20" t="s">
        <v>36</v>
      </c>
      <c r="F162" s="5">
        <v>100</v>
      </c>
      <c r="G162" s="28">
        <v>100</v>
      </c>
      <c r="H162" s="6">
        <v>100</v>
      </c>
      <c r="I162" s="2"/>
      <c r="J162" s="6">
        <f t="shared" si="0"/>
        <v>100</v>
      </c>
    </row>
    <row r="163" spans="1:10" ht="19.5" customHeight="1">
      <c r="A163" s="119">
        <v>5</v>
      </c>
      <c r="B163" s="119" t="s">
        <v>8</v>
      </c>
      <c r="C163" s="110" t="s">
        <v>164</v>
      </c>
      <c r="D163" s="59" t="s">
        <v>4</v>
      </c>
      <c r="E163" s="65" t="s">
        <v>259</v>
      </c>
      <c r="F163" s="25">
        <v>13190.411</v>
      </c>
      <c r="G163" s="84">
        <f>SUM(F163)</f>
        <v>13190.411</v>
      </c>
      <c r="H163" s="47">
        <v>11491.8</v>
      </c>
      <c r="I163" s="47">
        <v>11684.5</v>
      </c>
      <c r="J163" s="6">
        <f>SUM((G163/G164*H164/H163*100)+(I163/G163*100))/2</f>
        <v>101.90291270969425</v>
      </c>
    </row>
    <row r="164" spans="1:10" ht="22.5" customHeight="1">
      <c r="A164" s="120"/>
      <c r="B164" s="120"/>
      <c r="C164" s="111"/>
      <c r="D164" s="53" t="s">
        <v>5</v>
      </c>
      <c r="E164" s="65" t="s">
        <v>39</v>
      </c>
      <c r="F164" s="5">
        <v>260</v>
      </c>
      <c r="G164" s="23">
        <f>SUM(F164)</f>
        <v>260</v>
      </c>
      <c r="H164" s="5">
        <v>261</v>
      </c>
      <c r="I164" s="6"/>
      <c r="J164" s="6">
        <f aca="true" t="shared" si="1" ref="J164:J174">SUM(H164/G164)*100</f>
        <v>100.38461538461539</v>
      </c>
    </row>
    <row r="165" spans="1:10" ht="21">
      <c r="A165" s="120"/>
      <c r="B165" s="120"/>
      <c r="C165" s="111"/>
      <c r="D165" s="109" t="s">
        <v>26</v>
      </c>
      <c r="E165" s="20" t="s">
        <v>28</v>
      </c>
      <c r="F165" s="6">
        <v>100</v>
      </c>
      <c r="G165" s="1">
        <v>100</v>
      </c>
      <c r="H165" s="6">
        <v>100</v>
      </c>
      <c r="I165" s="6"/>
      <c r="J165" s="6">
        <f t="shared" si="1"/>
        <v>100</v>
      </c>
    </row>
    <row r="166" spans="1:10" ht="21.75" customHeight="1">
      <c r="A166" s="120"/>
      <c r="B166" s="120"/>
      <c r="C166" s="111"/>
      <c r="D166" s="109"/>
      <c r="E166" s="20" t="s">
        <v>29</v>
      </c>
      <c r="F166" s="6">
        <v>100</v>
      </c>
      <c r="G166" s="1">
        <v>100</v>
      </c>
      <c r="H166" s="6">
        <v>100</v>
      </c>
      <c r="I166" s="6"/>
      <c r="J166" s="6">
        <f t="shared" si="1"/>
        <v>100</v>
      </c>
    </row>
    <row r="167" spans="1:10" ht="19.5" customHeight="1">
      <c r="A167" s="120"/>
      <c r="B167" s="120"/>
      <c r="C167" s="110" t="s">
        <v>155</v>
      </c>
      <c r="D167" s="59" t="s">
        <v>4</v>
      </c>
      <c r="E167" s="65" t="s">
        <v>258</v>
      </c>
      <c r="F167" s="25">
        <v>852.032</v>
      </c>
      <c r="G167" s="84">
        <f>SUM(F167)</f>
        <v>852.032</v>
      </c>
      <c r="H167" s="89">
        <v>727.4</v>
      </c>
      <c r="I167" s="89">
        <v>751.1</v>
      </c>
      <c r="J167" s="6">
        <f>SUM((G167/G168*H168/H167*100)+(I167/G167*100))/2</f>
        <v>101.91184692292948</v>
      </c>
    </row>
    <row r="168" spans="1:10" ht="21" customHeight="1">
      <c r="A168" s="120"/>
      <c r="B168" s="120"/>
      <c r="C168" s="111"/>
      <c r="D168" s="54" t="s">
        <v>5</v>
      </c>
      <c r="E168" s="65" t="s">
        <v>128</v>
      </c>
      <c r="F168" s="5">
        <v>80</v>
      </c>
      <c r="G168" s="23">
        <f>SUM(F168)</f>
        <v>80</v>
      </c>
      <c r="H168" s="5">
        <v>79</v>
      </c>
      <c r="I168" s="6"/>
      <c r="J168" s="6">
        <f t="shared" si="1"/>
        <v>98.75</v>
      </c>
    </row>
    <row r="169" spans="1:10" ht="24" customHeight="1">
      <c r="A169" s="120"/>
      <c r="B169" s="120"/>
      <c r="C169" s="111"/>
      <c r="D169" s="109" t="s">
        <v>26</v>
      </c>
      <c r="E169" s="20" t="s">
        <v>28</v>
      </c>
      <c r="F169" s="6">
        <v>100</v>
      </c>
      <c r="G169" s="1">
        <v>100</v>
      </c>
      <c r="H169" s="6">
        <v>100</v>
      </c>
      <c r="I169" s="6"/>
      <c r="J169" s="6">
        <f t="shared" si="1"/>
        <v>100</v>
      </c>
    </row>
    <row r="170" spans="1:10" ht="24" customHeight="1">
      <c r="A170" s="120"/>
      <c r="B170" s="120"/>
      <c r="C170" s="111"/>
      <c r="D170" s="109"/>
      <c r="E170" s="20" t="s">
        <v>29</v>
      </c>
      <c r="F170" s="6">
        <v>100</v>
      </c>
      <c r="G170" s="1">
        <v>100</v>
      </c>
      <c r="H170" s="6">
        <v>100</v>
      </c>
      <c r="I170" s="6"/>
      <c r="J170" s="6">
        <f t="shared" si="1"/>
        <v>100</v>
      </c>
    </row>
    <row r="171" spans="1:10" ht="63" customHeight="1">
      <c r="A171" s="120"/>
      <c r="B171" s="120"/>
      <c r="C171" s="110" t="s">
        <v>156</v>
      </c>
      <c r="D171" s="59" t="s">
        <v>4</v>
      </c>
      <c r="E171" s="65" t="s">
        <v>257</v>
      </c>
      <c r="F171" s="25">
        <v>9373.49</v>
      </c>
      <c r="G171" s="84">
        <f>SUM(F171)</f>
        <v>9373.49</v>
      </c>
      <c r="H171" s="89">
        <v>8877.24</v>
      </c>
      <c r="I171" s="89">
        <v>8762.6</v>
      </c>
      <c r="J171" s="6">
        <f>SUM((G171/G172*H172/H171*100)+(I171/G171*100))/2</f>
        <v>98.65971006209416</v>
      </c>
    </row>
    <row r="172" spans="1:10" ht="63" customHeight="1">
      <c r="A172" s="120"/>
      <c r="B172" s="120"/>
      <c r="C172" s="111"/>
      <c r="D172" s="53" t="s">
        <v>5</v>
      </c>
      <c r="E172" s="65" t="s">
        <v>38</v>
      </c>
      <c r="F172" s="5">
        <v>17523</v>
      </c>
      <c r="G172" s="23">
        <f>SUM(F172)</f>
        <v>17523</v>
      </c>
      <c r="H172" s="5">
        <v>17232</v>
      </c>
      <c r="I172" s="6"/>
      <c r="J172" s="6">
        <f t="shared" si="1"/>
        <v>98.33932545796952</v>
      </c>
    </row>
    <row r="173" spans="1:10" ht="22.5" customHeight="1">
      <c r="A173" s="120"/>
      <c r="B173" s="120"/>
      <c r="C173" s="111"/>
      <c r="D173" s="117" t="s">
        <v>6</v>
      </c>
      <c r="E173" s="20" t="s">
        <v>28</v>
      </c>
      <c r="F173" s="6">
        <v>100</v>
      </c>
      <c r="G173" s="1">
        <v>100</v>
      </c>
      <c r="H173" s="6">
        <v>100</v>
      </c>
      <c r="I173" s="58"/>
      <c r="J173" s="6">
        <f t="shared" si="1"/>
        <v>100</v>
      </c>
    </row>
    <row r="174" spans="1:10" ht="23.25" customHeight="1">
      <c r="A174" s="120"/>
      <c r="B174" s="120"/>
      <c r="C174" s="111"/>
      <c r="D174" s="117"/>
      <c r="E174" s="20" t="s">
        <v>29</v>
      </c>
      <c r="F174" s="6">
        <v>100</v>
      </c>
      <c r="G174" s="1">
        <v>100</v>
      </c>
      <c r="H174" s="6">
        <v>100</v>
      </c>
      <c r="I174" s="58"/>
      <c r="J174" s="6">
        <f t="shared" si="1"/>
        <v>100</v>
      </c>
    </row>
    <row r="175" spans="1:10" ht="43.5" customHeight="1">
      <c r="A175" s="51">
        <v>6</v>
      </c>
      <c r="B175" s="119" t="s">
        <v>10</v>
      </c>
      <c r="C175" s="109" t="s">
        <v>25</v>
      </c>
      <c r="D175" s="59" t="s">
        <v>4</v>
      </c>
      <c r="E175" s="65" t="s">
        <v>256</v>
      </c>
      <c r="F175" s="89">
        <v>138894.53635</v>
      </c>
      <c r="G175" s="84">
        <f>SUM(F175)</f>
        <v>138894.53635</v>
      </c>
      <c r="H175" s="43">
        <v>138470.4</v>
      </c>
      <c r="I175" s="43">
        <v>138470.4</v>
      </c>
      <c r="J175" s="6">
        <f>SUM((G175/G176*H176/H175*100)+(I175/G175*100))/2</f>
        <v>100.63762203199028</v>
      </c>
    </row>
    <row r="176" spans="1:10" ht="43.5" customHeight="1">
      <c r="A176" s="52"/>
      <c r="B176" s="120"/>
      <c r="C176" s="109"/>
      <c r="D176" s="59" t="s">
        <v>5</v>
      </c>
      <c r="E176" s="65" t="s">
        <v>44</v>
      </c>
      <c r="F176" s="11">
        <v>551</v>
      </c>
      <c r="G176" s="23">
        <f>SUM(F176)</f>
        <v>551</v>
      </c>
      <c r="H176" s="5">
        <v>558</v>
      </c>
      <c r="I176" s="58"/>
      <c r="J176" s="6">
        <f>SUM(H176/G176)*100</f>
        <v>101.27041742286751</v>
      </c>
    </row>
    <row r="177" spans="1:10" ht="21">
      <c r="A177" s="52"/>
      <c r="B177" s="120"/>
      <c r="C177" s="109"/>
      <c r="D177" s="117" t="s">
        <v>6</v>
      </c>
      <c r="E177" s="20" t="s">
        <v>28</v>
      </c>
      <c r="F177" s="6">
        <v>100</v>
      </c>
      <c r="G177" s="1">
        <v>100</v>
      </c>
      <c r="H177" s="6">
        <v>100</v>
      </c>
      <c r="I177" s="58"/>
      <c r="J177" s="6">
        <f>SUM(H177/G177)*100</f>
        <v>100</v>
      </c>
    </row>
    <row r="178" spans="1:10" ht="21">
      <c r="A178" s="52"/>
      <c r="B178" s="120"/>
      <c r="C178" s="109"/>
      <c r="D178" s="117"/>
      <c r="E178" s="20" t="s">
        <v>29</v>
      </c>
      <c r="F178" s="6">
        <v>100</v>
      </c>
      <c r="G178" s="1">
        <v>100</v>
      </c>
      <c r="H178" s="6">
        <v>98</v>
      </c>
      <c r="I178" s="58"/>
      <c r="J178" s="6">
        <f>SUM(H178/G178)*100</f>
        <v>98</v>
      </c>
    </row>
    <row r="179" spans="1:10" ht="43.5" customHeight="1">
      <c r="A179" s="52"/>
      <c r="B179" s="120"/>
      <c r="C179" s="110" t="s">
        <v>105</v>
      </c>
      <c r="D179" s="59" t="s">
        <v>4</v>
      </c>
      <c r="E179" s="65" t="s">
        <v>255</v>
      </c>
      <c r="F179" s="25">
        <v>3722.29677</v>
      </c>
      <c r="G179" s="84">
        <f>SUM(F179)</f>
        <v>3722.29677</v>
      </c>
      <c r="H179" s="43">
        <v>3722.3</v>
      </c>
      <c r="I179" s="43">
        <v>3722.3</v>
      </c>
      <c r="J179" s="6">
        <f>SUM((G179/G180*H180/H179*100)+(I179/G179*100))/2</f>
        <v>100.00000000003764</v>
      </c>
    </row>
    <row r="180" spans="1:10" ht="45" customHeight="1">
      <c r="A180" s="52"/>
      <c r="B180" s="120"/>
      <c r="C180" s="111"/>
      <c r="D180" s="59" t="s">
        <v>5</v>
      </c>
      <c r="E180" s="65" t="s">
        <v>127</v>
      </c>
      <c r="F180" s="11">
        <v>138</v>
      </c>
      <c r="G180" s="23">
        <f>SUM(F180)</f>
        <v>138</v>
      </c>
      <c r="H180" s="5">
        <v>138</v>
      </c>
      <c r="I180" s="58"/>
      <c r="J180" s="6">
        <f>SUM(H180/G180)*100</f>
        <v>100</v>
      </c>
    </row>
    <row r="181" spans="1:10" ht="21">
      <c r="A181" s="52"/>
      <c r="B181" s="120"/>
      <c r="C181" s="111"/>
      <c r="D181" s="117" t="s">
        <v>6</v>
      </c>
      <c r="E181" s="20" t="s">
        <v>28</v>
      </c>
      <c r="F181" s="6">
        <v>100</v>
      </c>
      <c r="G181" s="1">
        <v>100</v>
      </c>
      <c r="H181" s="6">
        <v>100</v>
      </c>
      <c r="I181" s="58"/>
      <c r="J181" s="6">
        <f aca="true" t="shared" si="2" ref="J181:J186">SUM(H181/G181)*100</f>
        <v>100</v>
      </c>
    </row>
    <row r="182" spans="1:10" ht="21">
      <c r="A182" s="52"/>
      <c r="B182" s="120"/>
      <c r="C182" s="111"/>
      <c r="D182" s="117"/>
      <c r="E182" s="20" t="s">
        <v>29</v>
      </c>
      <c r="F182" s="6">
        <v>100</v>
      </c>
      <c r="G182" s="1">
        <v>100</v>
      </c>
      <c r="H182" s="6">
        <v>100</v>
      </c>
      <c r="I182" s="58"/>
      <c r="J182" s="6">
        <f t="shared" si="2"/>
        <v>100</v>
      </c>
    </row>
    <row r="183" spans="1:10" ht="54.75" customHeight="1">
      <c r="A183" s="52"/>
      <c r="B183" s="120"/>
      <c r="C183" s="109" t="s">
        <v>19</v>
      </c>
      <c r="D183" s="59" t="s">
        <v>4</v>
      </c>
      <c r="E183" s="65" t="s">
        <v>267</v>
      </c>
      <c r="F183" s="25">
        <v>31641.91688</v>
      </c>
      <c r="G183" s="84">
        <f>SUM(F183)</f>
        <v>31641.91688</v>
      </c>
      <c r="H183" s="43">
        <v>31070.2</v>
      </c>
      <c r="I183" s="43">
        <v>31070.2</v>
      </c>
      <c r="J183" s="6">
        <f>SUM((G183/G184*H184/H183*100)+(I183/G183*100))/2</f>
        <v>99.09629332636456</v>
      </c>
    </row>
    <row r="184" spans="1:10" ht="63">
      <c r="A184" s="52"/>
      <c r="B184" s="120"/>
      <c r="C184" s="109"/>
      <c r="D184" s="54" t="s">
        <v>5</v>
      </c>
      <c r="E184" s="65" t="s">
        <v>43</v>
      </c>
      <c r="F184" s="11">
        <v>58869</v>
      </c>
      <c r="G184" s="23">
        <f>SUM(F184)</f>
        <v>58869</v>
      </c>
      <c r="H184" s="5">
        <v>57805</v>
      </c>
      <c r="I184" s="58"/>
      <c r="J184" s="6">
        <f t="shared" si="2"/>
        <v>98.19259712242436</v>
      </c>
    </row>
    <row r="185" spans="1:10" ht="21" customHeight="1">
      <c r="A185" s="52"/>
      <c r="B185" s="120"/>
      <c r="C185" s="109"/>
      <c r="D185" s="107" t="s">
        <v>6</v>
      </c>
      <c r="E185" s="20" t="s">
        <v>28</v>
      </c>
      <c r="F185" s="6">
        <v>100</v>
      </c>
      <c r="G185" s="1">
        <v>100</v>
      </c>
      <c r="H185" s="6">
        <v>100</v>
      </c>
      <c r="I185" s="58"/>
      <c r="J185" s="6">
        <f t="shared" si="2"/>
        <v>100</v>
      </c>
    </row>
    <row r="186" spans="1:10" ht="20.25" customHeight="1">
      <c r="A186" s="52"/>
      <c r="B186" s="120"/>
      <c r="C186" s="109"/>
      <c r="D186" s="115"/>
      <c r="E186" s="20" t="s">
        <v>29</v>
      </c>
      <c r="F186" s="6">
        <v>100</v>
      </c>
      <c r="G186" s="1">
        <v>100</v>
      </c>
      <c r="H186" s="4">
        <v>100</v>
      </c>
      <c r="I186" s="58"/>
      <c r="J186" s="6">
        <f t="shared" si="2"/>
        <v>100</v>
      </c>
    </row>
    <row r="187" spans="1:10" ht="42" customHeight="1">
      <c r="A187" s="51">
        <v>7</v>
      </c>
      <c r="B187" s="119" t="s">
        <v>9</v>
      </c>
      <c r="C187" s="109" t="s">
        <v>25</v>
      </c>
      <c r="D187" s="59" t="s">
        <v>4</v>
      </c>
      <c r="E187" s="65" t="s">
        <v>45</v>
      </c>
      <c r="F187" s="43">
        <v>60079.68</v>
      </c>
      <c r="G187" s="84">
        <f>SUM(F187)</f>
        <v>60079.68</v>
      </c>
      <c r="H187" s="25">
        <v>59850.5155</v>
      </c>
      <c r="I187" s="25">
        <v>60079.68</v>
      </c>
      <c r="J187" s="6">
        <f>SUM((G187/G188*H188/H187*100)+(I187/G187*100))/2</f>
        <v>99.91260601589973</v>
      </c>
    </row>
    <row r="188" spans="1:10" ht="42.75" customHeight="1">
      <c r="A188" s="52"/>
      <c r="B188" s="120"/>
      <c r="C188" s="109"/>
      <c r="D188" s="59" t="s">
        <v>5</v>
      </c>
      <c r="E188" s="65" t="s">
        <v>48</v>
      </c>
      <c r="F188" s="5">
        <v>1440</v>
      </c>
      <c r="G188" s="23">
        <f>SUM(F188)</f>
        <v>1440</v>
      </c>
      <c r="H188" s="58">
        <v>1432</v>
      </c>
      <c r="I188" s="58"/>
      <c r="J188" s="6">
        <f>SUM(H188/G188)*100</f>
        <v>99.44444444444444</v>
      </c>
    </row>
    <row r="189" spans="1:10" ht="21">
      <c r="A189" s="52"/>
      <c r="B189" s="120"/>
      <c r="C189" s="109"/>
      <c r="D189" s="112" t="s">
        <v>6</v>
      </c>
      <c r="E189" s="20" t="s">
        <v>28</v>
      </c>
      <c r="F189" s="6">
        <v>100</v>
      </c>
      <c r="G189" s="1">
        <v>100</v>
      </c>
      <c r="H189" s="6">
        <v>96</v>
      </c>
      <c r="I189" s="58"/>
      <c r="J189" s="6">
        <f>SUM(H189/G189)*100</f>
        <v>96</v>
      </c>
    </row>
    <row r="190" spans="1:10" ht="21">
      <c r="A190" s="52"/>
      <c r="B190" s="120"/>
      <c r="C190" s="109"/>
      <c r="D190" s="118"/>
      <c r="E190" s="20" t="s">
        <v>29</v>
      </c>
      <c r="F190" s="6">
        <v>100</v>
      </c>
      <c r="G190" s="1">
        <v>100</v>
      </c>
      <c r="H190" s="6">
        <v>96.4</v>
      </c>
      <c r="I190" s="58"/>
      <c r="J190" s="6">
        <f>SUM(H190/G190)*100</f>
        <v>96.4</v>
      </c>
    </row>
    <row r="191" spans="1:10" ht="44.25">
      <c r="A191" s="52"/>
      <c r="B191" s="120"/>
      <c r="C191" s="110" t="s">
        <v>24</v>
      </c>
      <c r="D191" s="59" t="s">
        <v>4</v>
      </c>
      <c r="E191" s="65" t="s">
        <v>45</v>
      </c>
      <c r="F191" s="25">
        <v>1046.253</v>
      </c>
      <c r="G191" s="84">
        <f>SUM(F191)</f>
        <v>1046.253</v>
      </c>
      <c r="H191" s="89">
        <v>1046.253</v>
      </c>
      <c r="I191" s="89">
        <v>1046.253</v>
      </c>
      <c r="J191" s="6">
        <f>SUM((G191/G192*H192/H191*100)+(I191/G191*100))/2</f>
        <v>100</v>
      </c>
    </row>
    <row r="192" spans="1:10" ht="53.25">
      <c r="A192" s="52"/>
      <c r="B192" s="120"/>
      <c r="C192" s="111"/>
      <c r="D192" s="59" t="s">
        <v>5</v>
      </c>
      <c r="E192" s="65" t="s">
        <v>130</v>
      </c>
      <c r="F192" s="5">
        <v>75</v>
      </c>
      <c r="G192" s="23">
        <f>SUM(F192)</f>
        <v>75</v>
      </c>
      <c r="H192" s="5">
        <v>75</v>
      </c>
      <c r="I192" s="58"/>
      <c r="J192" s="6">
        <f>SUM(H192/G192)*100</f>
        <v>100</v>
      </c>
    </row>
    <row r="193" spans="1:10" ht="21">
      <c r="A193" s="52"/>
      <c r="B193" s="120"/>
      <c r="C193" s="111"/>
      <c r="D193" s="112" t="s">
        <v>6</v>
      </c>
      <c r="E193" s="20" t="s">
        <v>28</v>
      </c>
      <c r="F193" s="6">
        <v>100</v>
      </c>
      <c r="G193" s="1">
        <v>100</v>
      </c>
      <c r="H193" s="6">
        <v>96.4</v>
      </c>
      <c r="I193" s="58"/>
      <c r="J193" s="6">
        <f>SUM(H193/G193)*100</f>
        <v>96.4</v>
      </c>
    </row>
    <row r="194" spans="1:10" ht="21">
      <c r="A194" s="52"/>
      <c r="B194" s="120"/>
      <c r="C194" s="111"/>
      <c r="D194" s="113"/>
      <c r="E194" s="20" t="s">
        <v>29</v>
      </c>
      <c r="F194" s="6">
        <v>100</v>
      </c>
      <c r="G194" s="1">
        <v>100</v>
      </c>
      <c r="H194" s="6">
        <v>96</v>
      </c>
      <c r="I194" s="58"/>
      <c r="J194" s="6">
        <f>SUM(H194/G194)*100</f>
        <v>96</v>
      </c>
    </row>
    <row r="195" spans="1:10" ht="52.5">
      <c r="A195" s="52"/>
      <c r="B195" s="120"/>
      <c r="C195" s="110" t="s">
        <v>19</v>
      </c>
      <c r="D195" s="59" t="s">
        <v>4</v>
      </c>
      <c r="E195" s="65" t="s">
        <v>46</v>
      </c>
      <c r="F195" s="43">
        <v>8574.2</v>
      </c>
      <c r="G195" s="84">
        <f>SUM(F195)</f>
        <v>8574.2</v>
      </c>
      <c r="H195" s="89">
        <v>8583.7624</v>
      </c>
      <c r="I195" s="89">
        <v>8574.2</v>
      </c>
      <c r="J195" s="6">
        <f>SUM((G195/G196*H196/H195*100)+(I195/G195*100))/2</f>
        <v>99.89783966993309</v>
      </c>
    </row>
    <row r="196" spans="1:10" ht="63">
      <c r="A196" s="52"/>
      <c r="B196" s="120"/>
      <c r="C196" s="111"/>
      <c r="D196" s="54" t="s">
        <v>5</v>
      </c>
      <c r="E196" s="65" t="s">
        <v>47</v>
      </c>
      <c r="F196" s="5">
        <v>8600</v>
      </c>
      <c r="G196" s="23">
        <f>SUM(F196)</f>
        <v>8600</v>
      </c>
      <c r="H196" s="5">
        <v>8592</v>
      </c>
      <c r="I196" s="58"/>
      <c r="J196" s="6">
        <f>SUM(H196/G196)*100</f>
        <v>99.90697674418605</v>
      </c>
    </row>
    <row r="197" spans="1:10" ht="21">
      <c r="A197" s="52"/>
      <c r="B197" s="120"/>
      <c r="C197" s="111"/>
      <c r="D197" s="112" t="s">
        <v>6</v>
      </c>
      <c r="E197" s="20" t="s">
        <v>28</v>
      </c>
      <c r="F197" s="6">
        <v>100</v>
      </c>
      <c r="G197" s="1">
        <v>100</v>
      </c>
      <c r="H197" s="6">
        <v>97</v>
      </c>
      <c r="I197" s="58"/>
      <c r="J197" s="6">
        <f>SUM(H197/G197)*100</f>
        <v>97</v>
      </c>
    </row>
    <row r="198" spans="1:10" ht="21">
      <c r="A198" s="52"/>
      <c r="B198" s="120"/>
      <c r="C198" s="116"/>
      <c r="D198" s="113"/>
      <c r="E198" s="20" t="s">
        <v>29</v>
      </c>
      <c r="F198" s="6">
        <v>100</v>
      </c>
      <c r="G198" s="1">
        <v>100</v>
      </c>
      <c r="H198" s="6">
        <v>96</v>
      </c>
      <c r="I198" s="58"/>
      <c r="J198" s="6">
        <f>SUM(H198/G198)*100</f>
        <v>96</v>
      </c>
    </row>
    <row r="199" spans="1:10" ht="21" customHeight="1">
      <c r="A199" s="52"/>
      <c r="B199" s="120"/>
      <c r="C199" s="107" t="s">
        <v>49</v>
      </c>
      <c r="D199" s="59" t="s">
        <v>4</v>
      </c>
      <c r="E199" s="14" t="s">
        <v>49</v>
      </c>
      <c r="F199" s="43">
        <v>32462.32</v>
      </c>
      <c r="G199" s="84">
        <f>SUM(F199)</f>
        <v>32462.32</v>
      </c>
      <c r="H199" s="25">
        <v>31812.6394</v>
      </c>
      <c r="I199" s="25">
        <v>32462.32</v>
      </c>
      <c r="J199" s="6">
        <f>SUM((G199/G200*H200/H199*100)+(I199/G199*100))/2</f>
        <v>98.882166941483</v>
      </c>
    </row>
    <row r="200" spans="1:10" ht="22.5" customHeight="1">
      <c r="A200" s="52"/>
      <c r="B200" s="120"/>
      <c r="C200" s="115"/>
      <c r="D200" s="54" t="s">
        <v>5</v>
      </c>
      <c r="E200" s="14" t="s">
        <v>50</v>
      </c>
      <c r="F200" s="58">
        <v>32560</v>
      </c>
      <c r="G200" s="23">
        <f>SUM(F200)</f>
        <v>32560</v>
      </c>
      <c r="H200" s="5">
        <v>31195</v>
      </c>
      <c r="I200" s="58"/>
      <c r="J200" s="6">
        <f>SUM(H200/G200)*100</f>
        <v>95.80773955773955</v>
      </c>
    </row>
    <row r="201" spans="1:10" ht="23.25" customHeight="1">
      <c r="A201" s="52"/>
      <c r="B201" s="120"/>
      <c r="C201" s="115"/>
      <c r="D201" s="112" t="s">
        <v>6</v>
      </c>
      <c r="E201" s="20" t="s">
        <v>28</v>
      </c>
      <c r="F201" s="6">
        <v>100</v>
      </c>
      <c r="G201" s="1">
        <v>100</v>
      </c>
      <c r="H201" s="6">
        <v>97</v>
      </c>
      <c r="I201" s="58"/>
      <c r="J201" s="6">
        <f>SUM(H201/G201)*100</f>
        <v>97</v>
      </c>
    </row>
    <row r="202" spans="1:10" ht="20.25" customHeight="1">
      <c r="A202" s="52"/>
      <c r="B202" s="120"/>
      <c r="C202" s="108"/>
      <c r="D202" s="113"/>
      <c r="E202" s="20" t="s">
        <v>29</v>
      </c>
      <c r="F202" s="6">
        <v>100</v>
      </c>
      <c r="G202" s="1">
        <v>100</v>
      </c>
      <c r="H202" s="6">
        <v>96</v>
      </c>
      <c r="I202" s="58"/>
      <c r="J202" s="6">
        <f>SUM(H202/G202)*100</f>
        <v>96</v>
      </c>
    </row>
    <row r="203" spans="1:10" ht="20.25" customHeight="1">
      <c r="A203" s="52"/>
      <c r="B203" s="120"/>
      <c r="C203" s="114" t="s">
        <v>51</v>
      </c>
      <c r="D203" s="59" t="s">
        <v>4</v>
      </c>
      <c r="E203" s="20" t="s">
        <v>51</v>
      </c>
      <c r="F203" s="43">
        <v>45.71</v>
      </c>
      <c r="G203" s="84">
        <f>SUM(F203)</f>
        <v>45.71</v>
      </c>
      <c r="H203" s="89">
        <v>45.71</v>
      </c>
      <c r="I203" s="43">
        <v>45.71</v>
      </c>
      <c r="J203" s="6">
        <f>SUM((G203/G204*H204/H203*100)+(I203/G203*100))/2</f>
        <v>100</v>
      </c>
    </row>
    <row r="204" spans="1:10" ht="21.75" customHeight="1">
      <c r="A204" s="52"/>
      <c r="B204" s="120"/>
      <c r="C204" s="114"/>
      <c r="D204" s="59" t="s">
        <v>5</v>
      </c>
      <c r="E204" s="20" t="s">
        <v>52</v>
      </c>
      <c r="F204" s="58">
        <v>14</v>
      </c>
      <c r="G204" s="23">
        <f>SUM(F204)</f>
        <v>14</v>
      </c>
      <c r="H204" s="5">
        <v>14</v>
      </c>
      <c r="I204" s="58"/>
      <c r="J204" s="6">
        <f>SUM(H204/G204)*100</f>
        <v>100</v>
      </c>
    </row>
    <row r="205" spans="1:10" ht="22.5" customHeight="1">
      <c r="A205" s="52"/>
      <c r="B205" s="120"/>
      <c r="C205" s="114"/>
      <c r="D205" s="59" t="s">
        <v>6</v>
      </c>
      <c r="E205" s="20" t="s">
        <v>53</v>
      </c>
      <c r="F205" s="6">
        <v>100</v>
      </c>
      <c r="G205" s="1">
        <v>100</v>
      </c>
      <c r="H205" s="6">
        <v>100</v>
      </c>
      <c r="I205" s="58"/>
      <c r="J205" s="6">
        <f>SUM(H205/G205)*100</f>
        <v>100</v>
      </c>
    </row>
    <row r="206" spans="1:10" ht="21" customHeight="1">
      <c r="A206" s="52"/>
      <c r="B206" s="120"/>
      <c r="C206" s="123" t="s">
        <v>54</v>
      </c>
      <c r="D206" s="59" t="s">
        <v>4</v>
      </c>
      <c r="E206" s="14" t="s">
        <v>54</v>
      </c>
      <c r="F206" s="43">
        <v>2626.8</v>
      </c>
      <c r="G206" s="84">
        <f>SUM(F206)</f>
        <v>2626.8</v>
      </c>
      <c r="H206" s="89">
        <v>2634.855</v>
      </c>
      <c r="I206" s="89">
        <v>2626.8</v>
      </c>
      <c r="J206" s="6">
        <f>SUM((G206/G207*H207/H206*100)+(I206/G206*100))/2</f>
        <v>99.94155276096788</v>
      </c>
    </row>
    <row r="207" spans="1:10" ht="23.25" customHeight="1">
      <c r="A207" s="52"/>
      <c r="B207" s="120"/>
      <c r="C207" s="124"/>
      <c r="D207" s="59" t="s">
        <v>5</v>
      </c>
      <c r="E207" s="14" t="s">
        <v>55</v>
      </c>
      <c r="F207" s="58">
        <v>2640</v>
      </c>
      <c r="G207" s="23">
        <f>SUM(F207)</f>
        <v>2640</v>
      </c>
      <c r="H207" s="5">
        <v>2645</v>
      </c>
      <c r="I207" s="58"/>
      <c r="J207" s="6">
        <f>SUM(H207/G207)*100</f>
        <v>100.18939393939394</v>
      </c>
    </row>
    <row r="208" spans="1:10" ht="73.5">
      <c r="A208" s="119">
        <v>8</v>
      </c>
      <c r="B208" s="119" t="s">
        <v>11</v>
      </c>
      <c r="C208" s="112" t="s">
        <v>19</v>
      </c>
      <c r="D208" s="59" t="s">
        <v>4</v>
      </c>
      <c r="E208" s="65" t="s">
        <v>254</v>
      </c>
      <c r="F208" s="25">
        <v>46565.008</v>
      </c>
      <c r="G208" s="84">
        <f>SUM(F208)</f>
        <v>46565.008</v>
      </c>
      <c r="H208" s="43">
        <v>43711.26</v>
      </c>
      <c r="I208" s="43">
        <v>45728.747</v>
      </c>
      <c r="J208" s="6">
        <f>SUM((G208/G209*H209/H208*100)+(I208/G208*100))/2</f>
        <v>102.64208793797299</v>
      </c>
    </row>
    <row r="209" spans="1:10" ht="74.25" customHeight="1">
      <c r="A209" s="120"/>
      <c r="B209" s="120"/>
      <c r="C209" s="118"/>
      <c r="D209" s="59" t="s">
        <v>5</v>
      </c>
      <c r="E209" s="65" t="s">
        <v>56</v>
      </c>
      <c r="F209" s="5">
        <v>17000</v>
      </c>
      <c r="G209" s="23">
        <f>SUM(F209)</f>
        <v>17000</v>
      </c>
      <c r="H209" s="5">
        <v>17088</v>
      </c>
      <c r="I209" s="2"/>
      <c r="J209" s="6">
        <f>SUM(H209/G209)*100</f>
        <v>100.51764705882353</v>
      </c>
    </row>
    <row r="210" spans="1:10" ht="21.75" customHeight="1">
      <c r="A210" s="120"/>
      <c r="B210" s="120"/>
      <c r="C210" s="118"/>
      <c r="D210" s="110" t="s">
        <v>6</v>
      </c>
      <c r="E210" s="20" t="s">
        <v>28</v>
      </c>
      <c r="F210" s="6">
        <v>100</v>
      </c>
      <c r="G210" s="1">
        <v>100</v>
      </c>
      <c r="H210" s="6">
        <v>100</v>
      </c>
      <c r="I210" s="58"/>
      <c r="J210" s="6">
        <f>SUM(H210/G210)*100</f>
        <v>100</v>
      </c>
    </row>
    <row r="211" spans="1:10" ht="21">
      <c r="A211" s="120"/>
      <c r="B211" s="120"/>
      <c r="C211" s="113"/>
      <c r="D211" s="116"/>
      <c r="E211" s="20" t="s">
        <v>29</v>
      </c>
      <c r="F211" s="1" t="s">
        <v>103</v>
      </c>
      <c r="G211" s="1" t="s">
        <v>103</v>
      </c>
      <c r="H211" s="6">
        <v>96</v>
      </c>
      <c r="I211" s="58"/>
      <c r="J211" s="2">
        <v>112.9</v>
      </c>
    </row>
    <row r="212" spans="1:10" ht="23.25" customHeight="1">
      <c r="A212" s="120"/>
      <c r="B212" s="120"/>
      <c r="C212" s="112" t="s">
        <v>25</v>
      </c>
      <c r="D212" s="59" t="s">
        <v>4</v>
      </c>
      <c r="E212" s="33" t="s">
        <v>253</v>
      </c>
      <c r="F212" s="91">
        <v>41387.516</v>
      </c>
      <c r="G212" s="84">
        <f>SUM(F212)</f>
        <v>41387.516</v>
      </c>
      <c r="H212" s="89">
        <v>34307.477</v>
      </c>
      <c r="I212" s="43">
        <v>37850.802</v>
      </c>
      <c r="J212" s="6">
        <f>SUM((G212/G213*H213/H212*100)+(I212/G212*100))/2</f>
        <v>106.50981363323481</v>
      </c>
    </row>
    <row r="213" spans="1:10" ht="31.5">
      <c r="A213" s="120"/>
      <c r="B213" s="120"/>
      <c r="C213" s="118"/>
      <c r="D213" s="59" t="s">
        <v>5</v>
      </c>
      <c r="E213" s="33" t="s">
        <v>57</v>
      </c>
      <c r="F213" s="58">
        <v>130</v>
      </c>
      <c r="G213" s="23">
        <f>SUM(F213)</f>
        <v>130</v>
      </c>
      <c r="H213" s="58">
        <v>131</v>
      </c>
      <c r="I213" s="58"/>
      <c r="J213" s="6">
        <f>SUM(H213/G213)*100</f>
        <v>100.76923076923077</v>
      </c>
    </row>
    <row r="214" spans="1:10" ht="21">
      <c r="A214" s="120"/>
      <c r="B214" s="120"/>
      <c r="C214" s="118"/>
      <c r="D214" s="110" t="s">
        <v>6</v>
      </c>
      <c r="E214" s="20" t="s">
        <v>28</v>
      </c>
      <c r="F214" s="6">
        <v>100</v>
      </c>
      <c r="G214" s="1">
        <v>100</v>
      </c>
      <c r="H214" s="6">
        <v>100</v>
      </c>
      <c r="I214" s="58"/>
      <c r="J214" s="6">
        <f>SUM(H214/G214)*100</f>
        <v>100</v>
      </c>
    </row>
    <row r="215" spans="1:10" ht="21" customHeight="1">
      <c r="A215" s="120"/>
      <c r="B215" s="120"/>
      <c r="C215" s="113"/>
      <c r="D215" s="116"/>
      <c r="E215" s="20" t="s">
        <v>29</v>
      </c>
      <c r="F215" s="1" t="s">
        <v>104</v>
      </c>
      <c r="G215" s="1" t="s">
        <v>104</v>
      </c>
      <c r="H215" s="6">
        <v>99</v>
      </c>
      <c r="I215" s="58"/>
      <c r="J215" s="2">
        <v>123.75</v>
      </c>
    </row>
    <row r="216" spans="1:10" ht="22.5" customHeight="1">
      <c r="A216" s="52"/>
      <c r="B216" s="120"/>
      <c r="C216" s="109" t="s">
        <v>268</v>
      </c>
      <c r="D216" s="57" t="s">
        <v>4</v>
      </c>
      <c r="E216" s="16" t="s">
        <v>136</v>
      </c>
      <c r="F216" s="86">
        <v>7676.73427</v>
      </c>
      <c r="G216" s="84">
        <f>SUM(F216)</f>
        <v>7676.73427</v>
      </c>
      <c r="H216" s="25">
        <v>7040.933</v>
      </c>
      <c r="I216" s="25">
        <v>7185.984</v>
      </c>
      <c r="J216" s="6">
        <f>SUM((G216/G217*H217/H216*100)+(I216/G216*100))/2</f>
        <v>100.92929463276397</v>
      </c>
    </row>
    <row r="217" spans="1:10" ht="33" customHeight="1">
      <c r="A217" s="52"/>
      <c r="B217" s="120"/>
      <c r="C217" s="109"/>
      <c r="D217" s="68" t="s">
        <v>5</v>
      </c>
      <c r="E217" s="16" t="s">
        <v>184</v>
      </c>
      <c r="F217" s="10">
        <v>140</v>
      </c>
      <c r="G217" s="23">
        <f>SUM(F217)</f>
        <v>140</v>
      </c>
      <c r="H217" s="58">
        <v>139</v>
      </c>
      <c r="I217" s="58"/>
      <c r="J217" s="6">
        <f>SUM(H217/G217*100)</f>
        <v>99.28571428571429</v>
      </c>
    </row>
    <row r="218" spans="1:10" ht="21">
      <c r="A218" s="52"/>
      <c r="B218" s="120"/>
      <c r="C218" s="109"/>
      <c r="D218" s="107" t="s">
        <v>6</v>
      </c>
      <c r="E218" s="20" t="s">
        <v>28</v>
      </c>
      <c r="F218" s="18">
        <v>100</v>
      </c>
      <c r="G218" s="29">
        <v>100</v>
      </c>
      <c r="H218" s="6">
        <v>100</v>
      </c>
      <c r="I218" s="58"/>
      <c r="J218" s="6">
        <f>SUM(H218/G218)*100</f>
        <v>100</v>
      </c>
    </row>
    <row r="219" spans="1:10" ht="21" customHeight="1">
      <c r="A219" s="52"/>
      <c r="B219" s="120"/>
      <c r="C219" s="109"/>
      <c r="D219" s="108"/>
      <c r="E219" s="20" t="s">
        <v>29</v>
      </c>
      <c r="F219" s="18">
        <v>100</v>
      </c>
      <c r="G219" s="29">
        <v>100</v>
      </c>
      <c r="H219" s="6">
        <v>100</v>
      </c>
      <c r="I219" s="58"/>
      <c r="J219" s="6">
        <f>SUM(H219/G219)*100</f>
        <v>100</v>
      </c>
    </row>
    <row r="220" spans="1:10" ht="23.25" customHeight="1">
      <c r="A220" s="52"/>
      <c r="B220" s="120"/>
      <c r="C220" s="109" t="s">
        <v>269</v>
      </c>
      <c r="D220" s="57" t="s">
        <v>4</v>
      </c>
      <c r="E220" s="16" t="s">
        <v>136</v>
      </c>
      <c r="F220" s="86">
        <v>86.304</v>
      </c>
      <c r="G220" s="84">
        <f>SUM(F220)</f>
        <v>86.304</v>
      </c>
      <c r="H220" s="25">
        <v>83.594</v>
      </c>
      <c r="I220" s="25">
        <v>85.201</v>
      </c>
      <c r="J220" s="6">
        <f>SUM((G220/G221*H221/H220*100)+(I220/G220*100))/2</f>
        <v>101.4511907035408</v>
      </c>
    </row>
    <row r="221" spans="1:10" ht="30.75" customHeight="1">
      <c r="A221" s="52"/>
      <c r="B221" s="120"/>
      <c r="C221" s="109"/>
      <c r="D221" s="68" t="s">
        <v>5</v>
      </c>
      <c r="E221" s="16" t="s">
        <v>183</v>
      </c>
      <c r="F221" s="10">
        <v>110</v>
      </c>
      <c r="G221" s="23">
        <f>SUM(F221)</f>
        <v>110</v>
      </c>
      <c r="H221" s="58">
        <v>111</v>
      </c>
      <c r="I221" s="58"/>
      <c r="J221" s="6">
        <f>SUM(H221/G221*100)</f>
        <v>100.9090909090909</v>
      </c>
    </row>
    <row r="222" spans="1:10" ht="21">
      <c r="A222" s="52"/>
      <c r="B222" s="120"/>
      <c r="C222" s="109"/>
      <c r="D222" s="107" t="s">
        <v>6</v>
      </c>
      <c r="E222" s="20" t="s">
        <v>28</v>
      </c>
      <c r="F222" s="18">
        <v>100</v>
      </c>
      <c r="G222" s="29">
        <v>100</v>
      </c>
      <c r="H222" s="6">
        <v>100</v>
      </c>
      <c r="I222" s="58"/>
      <c r="J222" s="6">
        <f>SUM(H222/G222)*100</f>
        <v>100</v>
      </c>
    </row>
    <row r="223" spans="1:10" ht="21" customHeight="1">
      <c r="A223" s="52"/>
      <c r="B223" s="120"/>
      <c r="C223" s="109"/>
      <c r="D223" s="108"/>
      <c r="E223" s="20" t="s">
        <v>29</v>
      </c>
      <c r="F223" s="18">
        <v>100</v>
      </c>
      <c r="G223" s="29">
        <v>100</v>
      </c>
      <c r="H223" s="6">
        <v>100</v>
      </c>
      <c r="I223" s="58"/>
      <c r="J223" s="6">
        <f>SUM(H223/G223)*100</f>
        <v>100</v>
      </c>
    </row>
    <row r="224" spans="1:10" ht="42" customHeight="1">
      <c r="A224" s="52"/>
      <c r="B224" s="120"/>
      <c r="C224" s="114" t="s">
        <v>79</v>
      </c>
      <c r="D224" s="54" t="s">
        <v>4</v>
      </c>
      <c r="E224" s="65" t="s">
        <v>252</v>
      </c>
      <c r="F224" s="89">
        <v>37000</v>
      </c>
      <c r="G224" s="84">
        <f>SUM(F224)</f>
        <v>37000</v>
      </c>
      <c r="H224" s="89">
        <v>34727.848</v>
      </c>
      <c r="I224" s="66">
        <v>37906.47</v>
      </c>
      <c r="J224" s="6">
        <f>SUM((G224/G225*H225/H224*100)+(I224/G224*100))/2</f>
        <v>104.49632830442792</v>
      </c>
    </row>
    <row r="225" spans="1:10" ht="42">
      <c r="A225" s="52"/>
      <c r="B225" s="120"/>
      <c r="C225" s="114"/>
      <c r="D225" s="54" t="s">
        <v>5</v>
      </c>
      <c r="E225" s="65" t="s">
        <v>80</v>
      </c>
      <c r="F225" s="43">
        <v>72.617</v>
      </c>
      <c r="G225" s="50">
        <f>SUM(F225)</f>
        <v>72.617</v>
      </c>
      <c r="H225" s="50">
        <f>SUM(G225)</f>
        <v>72.617</v>
      </c>
      <c r="I225" s="58"/>
      <c r="J225" s="6">
        <f>SUM(H225/G225)*100</f>
        <v>100</v>
      </c>
    </row>
    <row r="226" spans="1:10" ht="12.75">
      <c r="A226" s="52"/>
      <c r="B226" s="120"/>
      <c r="C226" s="114"/>
      <c r="D226" s="107" t="s">
        <v>6</v>
      </c>
      <c r="E226" s="65" t="s">
        <v>81</v>
      </c>
      <c r="F226" s="1">
        <v>100</v>
      </c>
      <c r="G226" s="1">
        <v>100</v>
      </c>
      <c r="H226" s="1">
        <v>100</v>
      </c>
      <c r="I226" s="58"/>
      <c r="J226" s="6">
        <f>SUM(H226/G226)*100</f>
        <v>100</v>
      </c>
    </row>
    <row r="227" spans="1:10" ht="21" customHeight="1">
      <c r="A227" s="52"/>
      <c r="B227" s="120"/>
      <c r="C227" s="114"/>
      <c r="D227" s="115"/>
      <c r="E227" s="65" t="s">
        <v>82</v>
      </c>
      <c r="F227" s="1">
        <v>100</v>
      </c>
      <c r="G227" s="1">
        <v>100</v>
      </c>
      <c r="H227" s="1">
        <v>100</v>
      </c>
      <c r="I227" s="58"/>
      <c r="J227" s="6">
        <f>SUM(H227/G227)*100</f>
        <v>100</v>
      </c>
    </row>
    <row r="228" spans="1:10" ht="12.75">
      <c r="A228" s="52"/>
      <c r="B228" s="121"/>
      <c r="C228" s="114"/>
      <c r="D228" s="108"/>
      <c r="E228" s="65" t="s">
        <v>83</v>
      </c>
      <c r="F228" s="1">
        <v>100</v>
      </c>
      <c r="G228" s="1">
        <v>100</v>
      </c>
      <c r="H228" s="1">
        <v>100</v>
      </c>
      <c r="I228" s="58"/>
      <c r="J228" s="6">
        <f>SUM(H228/G228)*100</f>
        <v>100</v>
      </c>
    </row>
    <row r="229" spans="1:10" ht="44.25">
      <c r="A229" s="119">
        <v>9</v>
      </c>
      <c r="B229" s="125" t="s">
        <v>129</v>
      </c>
      <c r="C229" s="126"/>
      <c r="D229" s="59" t="s">
        <v>4</v>
      </c>
      <c r="E229" s="65" t="s">
        <v>251</v>
      </c>
      <c r="F229" s="91">
        <v>12886.656</v>
      </c>
      <c r="G229" s="84">
        <f>SUM(F229)</f>
        <v>12886.656</v>
      </c>
      <c r="H229" s="25">
        <v>12862.69076</v>
      </c>
      <c r="I229" s="25">
        <v>12862.69076</v>
      </c>
      <c r="J229" s="6">
        <f>SUM((G229/G230*H230/H229*100)+(I229/G229*100))/2</f>
        <v>99.94097224045862</v>
      </c>
    </row>
    <row r="230" spans="1:10" ht="44.25" customHeight="1">
      <c r="A230" s="120"/>
      <c r="B230" s="127"/>
      <c r="C230" s="128"/>
      <c r="D230" s="59" t="s">
        <v>5</v>
      </c>
      <c r="E230" s="65" t="s">
        <v>42</v>
      </c>
      <c r="F230" s="5">
        <v>22000</v>
      </c>
      <c r="G230" s="23">
        <f>SUM(F230)</f>
        <v>22000</v>
      </c>
      <c r="H230" s="5">
        <v>21974</v>
      </c>
      <c r="I230" s="6"/>
      <c r="J230" s="6">
        <f>SUM(H230/G230)*100</f>
        <v>99.88181818181818</v>
      </c>
    </row>
    <row r="231" spans="1:10" ht="21">
      <c r="A231" s="120"/>
      <c r="B231" s="127"/>
      <c r="C231" s="128"/>
      <c r="D231" s="107" t="s">
        <v>6</v>
      </c>
      <c r="E231" s="20" t="s">
        <v>28</v>
      </c>
      <c r="F231" s="6">
        <v>100</v>
      </c>
      <c r="G231" s="1">
        <v>100</v>
      </c>
      <c r="H231" s="6">
        <v>100</v>
      </c>
      <c r="I231" s="6"/>
      <c r="J231" s="6">
        <f>SUM(H231/G231)*100</f>
        <v>100</v>
      </c>
    </row>
    <row r="232" spans="1:10" ht="22.5" customHeight="1">
      <c r="A232" s="121"/>
      <c r="B232" s="129"/>
      <c r="C232" s="130"/>
      <c r="D232" s="108"/>
      <c r="E232" s="20" t="s">
        <v>29</v>
      </c>
      <c r="F232" s="6">
        <v>100</v>
      </c>
      <c r="G232" s="1">
        <v>100</v>
      </c>
      <c r="H232" s="6">
        <v>100</v>
      </c>
      <c r="I232" s="58"/>
      <c r="J232" s="6">
        <f>SUM(H232/G232)*100</f>
        <v>100</v>
      </c>
    </row>
    <row r="233" spans="1:10" ht="22.5" customHeight="1">
      <c r="A233" s="119">
        <v>10</v>
      </c>
      <c r="B233" s="125" t="s">
        <v>131</v>
      </c>
      <c r="C233" s="126"/>
      <c r="D233" s="59" t="s">
        <v>4</v>
      </c>
      <c r="E233" s="65" t="s">
        <v>250</v>
      </c>
      <c r="F233" s="91">
        <v>105690.043</v>
      </c>
      <c r="G233" s="84">
        <f>SUM(F233)</f>
        <v>105690.043</v>
      </c>
      <c r="H233" s="84">
        <v>105690.043</v>
      </c>
      <c r="I233" s="84">
        <v>105690.043</v>
      </c>
      <c r="J233" s="6">
        <f>SUM((G233/G234*H234/H233*100)+(I233/G233*100))/2</f>
        <v>97.98914431673052</v>
      </c>
    </row>
    <row r="234" spans="1:10" ht="21.75" customHeight="1">
      <c r="A234" s="120"/>
      <c r="B234" s="127"/>
      <c r="C234" s="128"/>
      <c r="D234" s="59" t="s">
        <v>5</v>
      </c>
      <c r="E234" s="65" t="s">
        <v>59</v>
      </c>
      <c r="F234" s="5">
        <v>19575</v>
      </c>
      <c r="G234" s="23">
        <f>SUM(F234)</f>
        <v>19575</v>
      </c>
      <c r="H234" s="2">
        <v>18787.75</v>
      </c>
      <c r="I234" s="6"/>
      <c r="J234" s="6">
        <f>SUM(H234/G234)*100</f>
        <v>95.97828863346105</v>
      </c>
    </row>
    <row r="235" spans="1:10" ht="32.25" customHeight="1">
      <c r="A235" s="120"/>
      <c r="B235" s="127"/>
      <c r="C235" s="128"/>
      <c r="D235" s="54" t="s">
        <v>6</v>
      </c>
      <c r="E235" s="33" t="s">
        <v>58</v>
      </c>
      <c r="F235" s="6">
        <v>100</v>
      </c>
      <c r="G235" s="1">
        <v>100</v>
      </c>
      <c r="H235" s="6">
        <v>100</v>
      </c>
      <c r="I235" s="58"/>
      <c r="J235" s="6">
        <f>SUM(H235/G235)*100</f>
        <v>100</v>
      </c>
    </row>
    <row r="236" spans="1:10" ht="17.25" customHeight="1">
      <c r="A236" s="122">
        <v>11</v>
      </c>
      <c r="B236" s="125" t="s">
        <v>107</v>
      </c>
      <c r="C236" s="126"/>
      <c r="D236" s="59" t="s">
        <v>4</v>
      </c>
      <c r="E236" s="69" t="s">
        <v>86</v>
      </c>
      <c r="F236" s="25">
        <v>72880.6444</v>
      </c>
      <c r="G236" s="84">
        <f>SUM(F236)</f>
        <v>72880.6444</v>
      </c>
      <c r="H236" s="47">
        <v>67736.17</v>
      </c>
      <c r="I236" s="47">
        <v>66860.841</v>
      </c>
      <c r="J236" s="6">
        <f>SUM((G236/G237*H237/H236*100)+(I236/G236*100))/2</f>
        <v>75.82143236781148</v>
      </c>
    </row>
    <row r="237" spans="1:10" ht="21.75" customHeight="1">
      <c r="A237" s="122"/>
      <c r="B237" s="127"/>
      <c r="C237" s="128"/>
      <c r="D237" s="59" t="s">
        <v>5</v>
      </c>
      <c r="E237" s="69" t="s">
        <v>87</v>
      </c>
      <c r="F237" s="5">
        <v>35000</v>
      </c>
      <c r="G237" s="23">
        <f>SUM(F237)</f>
        <v>35000</v>
      </c>
      <c r="H237" s="5">
        <v>19486</v>
      </c>
      <c r="I237" s="6"/>
      <c r="J237" s="6">
        <f>SUM(H237/G237)*100</f>
        <v>55.67428571428571</v>
      </c>
    </row>
    <row r="238" spans="1:10" ht="12.75">
      <c r="A238" s="122"/>
      <c r="B238" s="127"/>
      <c r="C238" s="128"/>
      <c r="D238" s="112" t="s">
        <v>6</v>
      </c>
      <c r="E238" s="20" t="s">
        <v>73</v>
      </c>
      <c r="F238" s="6">
        <v>98</v>
      </c>
      <c r="G238" s="1">
        <v>98</v>
      </c>
      <c r="H238" s="6">
        <v>100</v>
      </c>
      <c r="I238" s="6"/>
      <c r="J238" s="6">
        <f>SUM(H238/G238)*100</f>
        <v>102.04081632653062</v>
      </c>
    </row>
    <row r="239" spans="1:10" ht="31.5">
      <c r="A239" s="122"/>
      <c r="B239" s="127"/>
      <c r="C239" s="128"/>
      <c r="D239" s="118"/>
      <c r="E239" s="65" t="s">
        <v>74</v>
      </c>
      <c r="F239" s="6">
        <v>0</v>
      </c>
      <c r="G239" s="1">
        <v>0</v>
      </c>
      <c r="H239" s="6">
        <v>0</v>
      </c>
      <c r="I239" s="58"/>
      <c r="J239" s="6">
        <v>0</v>
      </c>
    </row>
    <row r="240" spans="1:10" ht="31.5">
      <c r="A240" s="122"/>
      <c r="B240" s="127"/>
      <c r="C240" s="128"/>
      <c r="D240" s="118"/>
      <c r="E240" s="20" t="s">
        <v>75</v>
      </c>
      <c r="F240" s="6">
        <v>0</v>
      </c>
      <c r="G240" s="1">
        <v>0</v>
      </c>
      <c r="H240" s="6">
        <v>0</v>
      </c>
      <c r="I240" s="58"/>
      <c r="J240" s="6">
        <v>0</v>
      </c>
    </row>
    <row r="241" spans="1:10" ht="33" customHeight="1">
      <c r="A241" s="122">
        <v>12</v>
      </c>
      <c r="B241" s="125" t="s">
        <v>108</v>
      </c>
      <c r="C241" s="126"/>
      <c r="D241" s="57" t="s">
        <v>4</v>
      </c>
      <c r="E241" s="20" t="s">
        <v>249</v>
      </c>
      <c r="F241" s="92">
        <v>23216.326</v>
      </c>
      <c r="G241" s="84">
        <f aca="true" t="shared" si="3" ref="G241:G246">SUM(F241)</f>
        <v>23216.326</v>
      </c>
      <c r="H241" s="89">
        <v>22110.787</v>
      </c>
      <c r="I241" s="89">
        <v>21890.312</v>
      </c>
      <c r="J241" s="6">
        <f>SUM((G241/G242*H242/H241*100)+(I241/G241*100))/2</f>
        <v>99.64422004691872</v>
      </c>
    </row>
    <row r="242" spans="1:10" ht="32.25" customHeight="1">
      <c r="A242" s="122"/>
      <c r="B242" s="127"/>
      <c r="C242" s="128"/>
      <c r="D242" s="68" t="s">
        <v>5</v>
      </c>
      <c r="E242" s="20" t="s">
        <v>64</v>
      </c>
      <c r="F242" s="5">
        <v>1</v>
      </c>
      <c r="G242" s="23">
        <f t="shared" si="3"/>
        <v>1</v>
      </c>
      <c r="H242" s="5">
        <v>1</v>
      </c>
      <c r="I242" s="5"/>
      <c r="J242" s="6">
        <f>SUM(H242/G242)*100</f>
        <v>100</v>
      </c>
    </row>
    <row r="243" spans="1:10" ht="64.5" customHeight="1">
      <c r="A243" s="119">
        <v>13</v>
      </c>
      <c r="B243" s="119" t="s">
        <v>132</v>
      </c>
      <c r="C243" s="110" t="s">
        <v>137</v>
      </c>
      <c r="D243" s="57" t="s">
        <v>4</v>
      </c>
      <c r="E243" s="16" t="s">
        <v>248</v>
      </c>
      <c r="F243" s="93">
        <v>1557</v>
      </c>
      <c r="G243" s="84">
        <f t="shared" si="3"/>
        <v>1557</v>
      </c>
      <c r="H243" s="66">
        <v>1363.62311</v>
      </c>
      <c r="I243" s="66">
        <v>1363.62311</v>
      </c>
      <c r="J243" s="6">
        <f>SUM((G243/G244*H244/H243*100)+(I243/G243*100))/2</f>
        <v>100.88063548585819</v>
      </c>
    </row>
    <row r="244" spans="1:10" ht="63">
      <c r="A244" s="120"/>
      <c r="B244" s="120"/>
      <c r="C244" s="116"/>
      <c r="D244" s="68" t="s">
        <v>5</v>
      </c>
      <c r="E244" s="16" t="s">
        <v>65</v>
      </c>
      <c r="F244" s="10">
        <v>32</v>
      </c>
      <c r="G244" s="23">
        <f t="shared" si="3"/>
        <v>32</v>
      </c>
      <c r="H244" s="58">
        <v>32</v>
      </c>
      <c r="I244" s="58"/>
      <c r="J244" s="6">
        <f>SUM(H244/G244)*100</f>
        <v>100</v>
      </c>
    </row>
    <row r="245" spans="1:10" ht="52.5">
      <c r="A245" s="120"/>
      <c r="B245" s="120"/>
      <c r="C245" s="110" t="s">
        <v>134</v>
      </c>
      <c r="D245" s="57" t="s">
        <v>4</v>
      </c>
      <c r="E245" s="16" t="s">
        <v>247</v>
      </c>
      <c r="F245" s="86">
        <v>11778.71</v>
      </c>
      <c r="G245" s="84">
        <f t="shared" si="3"/>
        <v>11778.71</v>
      </c>
      <c r="H245" s="66">
        <v>10681.56413</v>
      </c>
      <c r="I245" s="66">
        <v>10681.56413</v>
      </c>
      <c r="J245" s="6">
        <f>SUM((G245/G246*H246/H245*100)+(I245/G245*100))/2</f>
        <v>108.93630229931273</v>
      </c>
    </row>
    <row r="246" spans="1:10" ht="53.25" customHeight="1">
      <c r="A246" s="120"/>
      <c r="B246" s="120"/>
      <c r="C246" s="111"/>
      <c r="D246" s="68" t="s">
        <v>5</v>
      </c>
      <c r="E246" s="16" t="s">
        <v>133</v>
      </c>
      <c r="F246" s="10">
        <v>4850</v>
      </c>
      <c r="G246" s="23">
        <f t="shared" si="3"/>
        <v>4850</v>
      </c>
      <c r="H246" s="58">
        <v>5594</v>
      </c>
      <c r="I246" s="58"/>
      <c r="J246" s="6">
        <f>SUM(H246/G246)*100</f>
        <v>115.34020618556701</v>
      </c>
    </row>
    <row r="247" spans="1:10" ht="21">
      <c r="A247" s="120"/>
      <c r="B247" s="120"/>
      <c r="C247" s="111"/>
      <c r="D247" s="107" t="s">
        <v>6</v>
      </c>
      <c r="E247" s="20" t="s">
        <v>28</v>
      </c>
      <c r="F247" s="18">
        <v>100</v>
      </c>
      <c r="G247" s="29">
        <v>100</v>
      </c>
      <c r="H247" s="6">
        <v>100</v>
      </c>
      <c r="I247" s="58"/>
      <c r="J247" s="6">
        <f>SUM(H247/G247)*100</f>
        <v>100</v>
      </c>
    </row>
    <row r="248" spans="1:10" ht="21">
      <c r="A248" s="120"/>
      <c r="B248" s="120"/>
      <c r="C248" s="116"/>
      <c r="D248" s="108"/>
      <c r="E248" s="20" t="s">
        <v>29</v>
      </c>
      <c r="F248" s="18">
        <v>100</v>
      </c>
      <c r="G248" s="29">
        <v>100</v>
      </c>
      <c r="H248" s="6">
        <v>100</v>
      </c>
      <c r="I248" s="58"/>
      <c r="J248" s="6">
        <f>SUM(H248/G248)*100</f>
        <v>100</v>
      </c>
    </row>
    <row r="249" spans="1:10" ht="21" customHeight="1">
      <c r="A249" s="120"/>
      <c r="B249" s="120"/>
      <c r="C249" s="109" t="s">
        <v>145</v>
      </c>
      <c r="D249" s="57" t="s">
        <v>4</v>
      </c>
      <c r="E249" s="16" t="s">
        <v>189</v>
      </c>
      <c r="F249" s="86">
        <v>15581.8976</v>
      </c>
      <c r="G249" s="84">
        <f>SUM(F249)</f>
        <v>15581.8976</v>
      </c>
      <c r="H249" s="66">
        <v>14047.74534</v>
      </c>
      <c r="I249" s="66">
        <v>14047.74534</v>
      </c>
      <c r="J249" s="6">
        <f>SUM((G249/G250*H250/H249*100)+(I249/G249*100))/2</f>
        <v>146.41182069428632</v>
      </c>
    </row>
    <row r="250" spans="1:10" ht="31.5" customHeight="1">
      <c r="A250" s="120"/>
      <c r="B250" s="120"/>
      <c r="C250" s="109"/>
      <c r="D250" s="68" t="s">
        <v>5</v>
      </c>
      <c r="E250" s="16" t="s">
        <v>135</v>
      </c>
      <c r="F250" s="10">
        <v>6416</v>
      </c>
      <c r="G250" s="23">
        <f>SUM(F250)</f>
        <v>6416</v>
      </c>
      <c r="H250" s="58">
        <v>11723</v>
      </c>
      <c r="I250" s="58"/>
      <c r="J250" s="6">
        <f>SUM(H250/G250)*100</f>
        <v>182.71508728179552</v>
      </c>
    </row>
    <row r="251" spans="1:10" ht="21">
      <c r="A251" s="120"/>
      <c r="B251" s="120"/>
      <c r="C251" s="109"/>
      <c r="D251" s="107" t="s">
        <v>6</v>
      </c>
      <c r="E251" s="20" t="s">
        <v>28</v>
      </c>
      <c r="F251" s="18">
        <v>100</v>
      </c>
      <c r="G251" s="29">
        <v>100</v>
      </c>
      <c r="H251" s="6">
        <v>100</v>
      </c>
      <c r="I251" s="58"/>
      <c r="J251" s="6">
        <f>SUM(H251/G251)*100</f>
        <v>100</v>
      </c>
    </row>
    <row r="252" spans="1:10" ht="21">
      <c r="A252" s="121"/>
      <c r="B252" s="121"/>
      <c r="C252" s="109"/>
      <c r="D252" s="108"/>
      <c r="E252" s="20" t="s">
        <v>29</v>
      </c>
      <c r="F252" s="18">
        <v>100</v>
      </c>
      <c r="G252" s="29">
        <v>100</v>
      </c>
      <c r="H252" s="6">
        <v>100</v>
      </c>
      <c r="I252" s="58"/>
      <c r="J252" s="6">
        <f>SUM(H252/G252)*100</f>
        <v>100</v>
      </c>
    </row>
    <row r="253" spans="1:10" ht="14.25" customHeight="1">
      <c r="A253" s="122">
        <v>14</v>
      </c>
      <c r="B253" s="119" t="s">
        <v>168</v>
      </c>
      <c r="C253" s="109" t="s">
        <v>179</v>
      </c>
      <c r="D253" s="54" t="s">
        <v>4</v>
      </c>
      <c r="E253" s="65" t="s">
        <v>167</v>
      </c>
      <c r="F253" s="84">
        <v>36263.7</v>
      </c>
      <c r="G253" s="84">
        <f>SUM(F253)</f>
        <v>36263.7</v>
      </c>
      <c r="H253" s="25">
        <v>35384.05453</v>
      </c>
      <c r="I253" s="25">
        <v>34695.62852</v>
      </c>
      <c r="J253" s="6">
        <f>SUM((G253/G254*H254/H253*100)+(I253/G253*100))/2</f>
        <v>98.58426422932172</v>
      </c>
    </row>
    <row r="254" spans="1:10" ht="14.25" customHeight="1">
      <c r="A254" s="122"/>
      <c r="B254" s="120"/>
      <c r="C254" s="109"/>
      <c r="D254" s="54" t="s">
        <v>5</v>
      </c>
      <c r="E254" s="65" t="s">
        <v>72</v>
      </c>
      <c r="F254" s="58">
        <v>9801</v>
      </c>
      <c r="G254" s="23">
        <f>SUM(F254)</f>
        <v>9801</v>
      </c>
      <c r="H254" s="5">
        <v>9706</v>
      </c>
      <c r="I254" s="2"/>
      <c r="J254" s="6">
        <f>SUM(H254/G254)*100</f>
        <v>99.03071115192328</v>
      </c>
    </row>
    <row r="255" spans="1:10" ht="12.75">
      <c r="A255" s="122"/>
      <c r="B255" s="120"/>
      <c r="C255" s="109"/>
      <c r="D255" s="107" t="s">
        <v>6</v>
      </c>
      <c r="E255" s="20" t="s">
        <v>73</v>
      </c>
      <c r="F255" s="6">
        <v>100</v>
      </c>
      <c r="G255" s="1">
        <v>100</v>
      </c>
      <c r="H255" s="6">
        <v>98</v>
      </c>
      <c r="I255" s="2"/>
      <c r="J255" s="6">
        <f>SUM(H255/G255)*100</f>
        <v>98</v>
      </c>
    </row>
    <row r="256" spans="1:10" ht="31.5">
      <c r="A256" s="122"/>
      <c r="B256" s="120"/>
      <c r="C256" s="109"/>
      <c r="D256" s="115"/>
      <c r="E256" s="65" t="s">
        <v>74</v>
      </c>
      <c r="F256" s="6">
        <v>0.8</v>
      </c>
      <c r="G256" s="1">
        <v>0.8</v>
      </c>
      <c r="H256" s="2">
        <v>0</v>
      </c>
      <c r="I256" s="5"/>
      <c r="J256" s="6">
        <f>SUM(H256/G256)*100</f>
        <v>0</v>
      </c>
    </row>
    <row r="257" spans="1:10" ht="33.75" customHeight="1">
      <c r="A257" s="122"/>
      <c r="B257" s="120"/>
      <c r="C257" s="109"/>
      <c r="D257" s="108"/>
      <c r="E257" s="20" t="s">
        <v>75</v>
      </c>
      <c r="F257" s="6">
        <v>100</v>
      </c>
      <c r="G257" s="1">
        <v>100</v>
      </c>
      <c r="H257" s="6">
        <v>100</v>
      </c>
      <c r="I257" s="6"/>
      <c r="J257" s="6">
        <f>SUM(H257/G257)*100</f>
        <v>100</v>
      </c>
    </row>
    <row r="258" spans="1:10" ht="18.75" customHeight="1">
      <c r="A258" s="122"/>
      <c r="B258" s="120"/>
      <c r="C258" s="109" t="s">
        <v>76</v>
      </c>
      <c r="D258" s="54" t="s">
        <v>4</v>
      </c>
      <c r="E258" s="65" t="s">
        <v>167</v>
      </c>
      <c r="F258" s="84">
        <v>33133.26</v>
      </c>
      <c r="G258" s="84">
        <f>SUM(F258)</f>
        <v>33133.26</v>
      </c>
      <c r="H258" s="25">
        <v>34292.61798</v>
      </c>
      <c r="I258" s="66">
        <v>34889.62354</v>
      </c>
      <c r="J258" s="6">
        <f>SUM((G258/G259*H259/H258*100)+(I258/G258*100))/2</f>
        <v>100.96006384981351</v>
      </c>
    </row>
    <row r="259" spans="1:10" ht="15" customHeight="1">
      <c r="A259" s="122"/>
      <c r="B259" s="120"/>
      <c r="C259" s="109"/>
      <c r="D259" s="54" t="s">
        <v>5</v>
      </c>
      <c r="E259" s="65" t="s">
        <v>72</v>
      </c>
      <c r="F259" s="17">
        <v>11386</v>
      </c>
      <c r="G259" s="23">
        <f>SUM(F259)</f>
        <v>11386</v>
      </c>
      <c r="H259" s="5">
        <v>11386</v>
      </c>
      <c r="I259" s="58"/>
      <c r="J259" s="6">
        <f>SUM(H259/G259)*100</f>
        <v>100</v>
      </c>
    </row>
    <row r="260" spans="1:10" ht="12.75">
      <c r="A260" s="122"/>
      <c r="B260" s="120"/>
      <c r="C260" s="109"/>
      <c r="D260" s="107" t="s">
        <v>6</v>
      </c>
      <c r="E260" s="20" t="s">
        <v>73</v>
      </c>
      <c r="F260" s="18">
        <v>100</v>
      </c>
      <c r="G260" s="30">
        <v>100</v>
      </c>
      <c r="H260" s="6">
        <v>98</v>
      </c>
      <c r="I260" s="58"/>
      <c r="J260" s="6">
        <f>SUM(H260/G260)*100</f>
        <v>98</v>
      </c>
    </row>
    <row r="261" spans="1:10" ht="12.75" customHeight="1">
      <c r="A261" s="122"/>
      <c r="B261" s="120"/>
      <c r="C261" s="109"/>
      <c r="D261" s="115"/>
      <c r="E261" s="65" t="s">
        <v>74</v>
      </c>
      <c r="F261" s="18">
        <v>0</v>
      </c>
      <c r="G261" s="30">
        <v>0</v>
      </c>
      <c r="H261" s="6">
        <v>0</v>
      </c>
      <c r="I261" s="58"/>
      <c r="J261" s="6">
        <v>0</v>
      </c>
    </row>
    <row r="262" spans="1:10" ht="33" customHeight="1">
      <c r="A262" s="122"/>
      <c r="B262" s="120"/>
      <c r="C262" s="109"/>
      <c r="D262" s="108"/>
      <c r="E262" s="20" t="s">
        <v>75</v>
      </c>
      <c r="F262" s="18">
        <v>100</v>
      </c>
      <c r="G262" s="30">
        <v>100</v>
      </c>
      <c r="H262" s="6">
        <v>100</v>
      </c>
      <c r="I262" s="58"/>
      <c r="J262" s="6">
        <f>SUM(H262/G262)*100</f>
        <v>100</v>
      </c>
    </row>
    <row r="263" spans="1:10" ht="18.75" customHeight="1">
      <c r="A263" s="122"/>
      <c r="B263" s="120"/>
      <c r="C263" s="109" t="s">
        <v>77</v>
      </c>
      <c r="D263" s="54" t="s">
        <v>4</v>
      </c>
      <c r="E263" s="65" t="s">
        <v>71</v>
      </c>
      <c r="F263" s="84">
        <v>960.375</v>
      </c>
      <c r="G263" s="84">
        <f>SUM(F263)</f>
        <v>960.375</v>
      </c>
      <c r="H263" s="25">
        <v>1006.49193</v>
      </c>
      <c r="I263" s="25">
        <v>981.17988</v>
      </c>
      <c r="J263" s="6">
        <f>SUM((G263/G264*H264/H263*100)+(I263/G263*100))/2</f>
        <v>98.79219072953907</v>
      </c>
    </row>
    <row r="264" spans="1:10" ht="13.5" customHeight="1">
      <c r="A264" s="122"/>
      <c r="B264" s="120"/>
      <c r="C264" s="109"/>
      <c r="D264" s="54" t="s">
        <v>5</v>
      </c>
      <c r="E264" s="65" t="s">
        <v>72</v>
      </c>
      <c r="F264" s="17">
        <v>325</v>
      </c>
      <c r="G264" s="23">
        <f>SUM(F264)</f>
        <v>325</v>
      </c>
      <c r="H264" s="5">
        <v>325</v>
      </c>
      <c r="I264" s="58"/>
      <c r="J264" s="6">
        <f>SUM(H264/G264)*100</f>
        <v>100</v>
      </c>
    </row>
    <row r="265" spans="1:10" ht="13.5" customHeight="1">
      <c r="A265" s="122"/>
      <c r="B265" s="120"/>
      <c r="C265" s="109"/>
      <c r="D265" s="107" t="s">
        <v>6</v>
      </c>
      <c r="E265" s="20" t="s">
        <v>73</v>
      </c>
      <c r="F265" s="6">
        <v>100</v>
      </c>
      <c r="G265" s="1">
        <v>100</v>
      </c>
      <c r="H265" s="6">
        <v>98</v>
      </c>
      <c r="I265" s="58"/>
      <c r="J265" s="6">
        <f>SUM(H265/G265)*100</f>
        <v>98</v>
      </c>
    </row>
    <row r="266" spans="1:10" ht="31.5">
      <c r="A266" s="122"/>
      <c r="B266" s="120"/>
      <c r="C266" s="109"/>
      <c r="D266" s="115"/>
      <c r="E266" s="65" t="s">
        <v>74</v>
      </c>
      <c r="F266" s="11">
        <v>0.4</v>
      </c>
      <c r="G266" s="31">
        <v>0.4</v>
      </c>
      <c r="H266" s="58">
        <v>0</v>
      </c>
      <c r="I266" s="58"/>
      <c r="J266" s="6">
        <f>SUM(H266/G266)*100</f>
        <v>0</v>
      </c>
    </row>
    <row r="267" spans="1:10" ht="33" customHeight="1">
      <c r="A267" s="122"/>
      <c r="B267" s="120"/>
      <c r="C267" s="109"/>
      <c r="D267" s="108"/>
      <c r="E267" s="20" t="s">
        <v>75</v>
      </c>
      <c r="F267" s="6">
        <v>100</v>
      </c>
      <c r="G267" s="1">
        <v>100</v>
      </c>
      <c r="H267" s="6">
        <v>0</v>
      </c>
      <c r="I267" s="58"/>
      <c r="J267" s="6">
        <f>SUM(H267/G267)*100</f>
        <v>0</v>
      </c>
    </row>
    <row r="268" spans="1:10" ht="18.75" customHeight="1">
      <c r="A268" s="122"/>
      <c r="B268" s="120"/>
      <c r="C268" s="109" t="s">
        <v>78</v>
      </c>
      <c r="D268" s="54" t="s">
        <v>4</v>
      </c>
      <c r="E268" s="65" t="s">
        <v>167</v>
      </c>
      <c r="F268" s="84">
        <v>619.92</v>
      </c>
      <c r="G268" s="84">
        <f>SUM(F268)</f>
        <v>619.92</v>
      </c>
      <c r="H268" s="84">
        <v>647.03053</v>
      </c>
      <c r="I268" s="25">
        <v>717.12309</v>
      </c>
      <c r="J268" s="6">
        <f>SUM((G268/G269*H269/H268*100)+(I268/G268*100))/2</f>
        <v>105.74497428258731</v>
      </c>
    </row>
    <row r="269" spans="1:10" ht="18.75" customHeight="1">
      <c r="A269" s="122"/>
      <c r="B269" s="120"/>
      <c r="C269" s="109"/>
      <c r="D269" s="54" t="s">
        <v>5</v>
      </c>
      <c r="E269" s="65" t="s">
        <v>72</v>
      </c>
      <c r="F269" s="58">
        <v>216</v>
      </c>
      <c r="G269" s="23">
        <f>SUM(F269)</f>
        <v>216</v>
      </c>
      <c r="H269" s="5">
        <v>216</v>
      </c>
      <c r="I269" s="3"/>
      <c r="J269" s="6">
        <f>SUM(H269/G269)*100</f>
        <v>100</v>
      </c>
    </row>
    <row r="270" spans="1:10" ht="12.75">
      <c r="A270" s="122"/>
      <c r="B270" s="120"/>
      <c r="C270" s="109"/>
      <c r="D270" s="107" t="s">
        <v>6</v>
      </c>
      <c r="E270" s="20" t="s">
        <v>73</v>
      </c>
      <c r="F270" s="6">
        <v>100</v>
      </c>
      <c r="G270" s="1">
        <v>100</v>
      </c>
      <c r="H270" s="6">
        <v>98</v>
      </c>
      <c r="I270" s="3"/>
      <c r="J270" s="6">
        <f>SUM(H270/G270)*100</f>
        <v>98</v>
      </c>
    </row>
    <row r="271" spans="1:10" ht="31.5">
      <c r="A271" s="122"/>
      <c r="B271" s="120"/>
      <c r="C271" s="109"/>
      <c r="D271" s="115"/>
      <c r="E271" s="65" t="s">
        <v>74</v>
      </c>
      <c r="F271" s="6">
        <v>0.8</v>
      </c>
      <c r="G271" s="1">
        <v>0.8</v>
      </c>
      <c r="H271" s="6">
        <v>0</v>
      </c>
      <c r="I271" s="6"/>
      <c r="J271" s="6">
        <f>SUM(H271/G271)*100</f>
        <v>0</v>
      </c>
    </row>
    <row r="272" spans="1:10" ht="31.5">
      <c r="A272" s="122"/>
      <c r="B272" s="120"/>
      <c r="C272" s="109"/>
      <c r="D272" s="108"/>
      <c r="E272" s="20" t="s">
        <v>75</v>
      </c>
      <c r="F272" s="6">
        <v>100</v>
      </c>
      <c r="G272" s="1">
        <v>100</v>
      </c>
      <c r="H272" s="6">
        <v>0</v>
      </c>
      <c r="I272" s="6"/>
      <c r="J272" s="6">
        <f>SUM(H272/G272)*100</f>
        <v>0</v>
      </c>
    </row>
    <row r="273" spans="1:10" ht="44.25">
      <c r="A273" s="122"/>
      <c r="B273" s="120"/>
      <c r="C273" s="114" t="s">
        <v>79</v>
      </c>
      <c r="D273" s="54" t="s">
        <v>4</v>
      </c>
      <c r="E273" s="65" t="s">
        <v>246</v>
      </c>
      <c r="F273" s="95">
        <v>42218.715</v>
      </c>
      <c r="G273" s="84">
        <f>SUM(F273)</f>
        <v>42218.715</v>
      </c>
      <c r="H273" s="25">
        <v>41490.34426</v>
      </c>
      <c r="I273" s="25">
        <v>43927.86064</v>
      </c>
      <c r="J273" s="6">
        <f>SUM((G273/G274*H274/H273*100)+(I273/G273*100))/2</f>
        <v>102.90191573136728</v>
      </c>
    </row>
    <row r="274" spans="1:10" ht="42.75" customHeight="1">
      <c r="A274" s="122"/>
      <c r="B274" s="120"/>
      <c r="C274" s="114"/>
      <c r="D274" s="54" t="s">
        <v>5</v>
      </c>
      <c r="E274" s="65" t="s">
        <v>80</v>
      </c>
      <c r="F274" s="6">
        <v>25.5</v>
      </c>
      <c r="G274" s="29">
        <f>SUM(F274)</f>
        <v>25.5</v>
      </c>
      <c r="H274" s="6">
        <v>25.5</v>
      </c>
      <c r="I274" s="6"/>
      <c r="J274" s="6">
        <f>SUM(H274/G274)*100</f>
        <v>100</v>
      </c>
    </row>
    <row r="275" spans="1:10" ht="12.75" customHeight="1">
      <c r="A275" s="122"/>
      <c r="B275" s="120"/>
      <c r="C275" s="114"/>
      <c r="D275" s="107" t="s">
        <v>6</v>
      </c>
      <c r="E275" s="65" t="s">
        <v>81</v>
      </c>
      <c r="F275" s="6">
        <v>100</v>
      </c>
      <c r="G275" s="1">
        <v>100</v>
      </c>
      <c r="H275" s="6">
        <v>100</v>
      </c>
      <c r="I275" s="6"/>
      <c r="J275" s="6">
        <f>SUM(H275/G275)*100</f>
        <v>100</v>
      </c>
    </row>
    <row r="276" spans="1:10" ht="21" customHeight="1">
      <c r="A276" s="122"/>
      <c r="B276" s="120"/>
      <c r="C276" s="114"/>
      <c r="D276" s="115"/>
      <c r="E276" s="65" t="s">
        <v>82</v>
      </c>
      <c r="F276" s="6">
        <v>100</v>
      </c>
      <c r="G276" s="1">
        <v>100</v>
      </c>
      <c r="H276" s="6">
        <v>100</v>
      </c>
      <c r="I276" s="6"/>
      <c r="J276" s="6">
        <f>SUM(H276/G276)*100</f>
        <v>100</v>
      </c>
    </row>
    <row r="277" spans="1:10" ht="12.75">
      <c r="A277" s="122"/>
      <c r="B277" s="121"/>
      <c r="C277" s="114"/>
      <c r="D277" s="108"/>
      <c r="E277" s="65" t="s">
        <v>83</v>
      </c>
      <c r="F277" s="6">
        <v>100</v>
      </c>
      <c r="G277" s="1">
        <v>100</v>
      </c>
      <c r="H277" s="6"/>
      <c r="I277" s="6"/>
      <c r="J277" s="6">
        <f>SUM(H277/G277)*100</f>
        <v>0</v>
      </c>
    </row>
    <row r="278" spans="1:10" ht="19.5" customHeight="1">
      <c r="A278" s="122">
        <v>15</v>
      </c>
      <c r="B278" s="119" t="s">
        <v>161</v>
      </c>
      <c r="C278" s="110" t="s">
        <v>76</v>
      </c>
      <c r="D278" s="54" t="s">
        <v>4</v>
      </c>
      <c r="E278" s="65" t="s">
        <v>167</v>
      </c>
      <c r="F278" s="91">
        <v>16598.99</v>
      </c>
      <c r="G278" s="84">
        <f>SUM(F278)</f>
        <v>16598.99</v>
      </c>
      <c r="H278" s="43">
        <v>15832.4</v>
      </c>
      <c r="I278" s="43">
        <v>18728.9</v>
      </c>
      <c r="J278" s="6">
        <f>SUM((G278/G279*H279/H278*100)+(I278/G278*100))/2</f>
        <v>73.59575819442028</v>
      </c>
    </row>
    <row r="279" spans="1:10" ht="13.5" customHeight="1">
      <c r="A279" s="122"/>
      <c r="B279" s="120"/>
      <c r="C279" s="111"/>
      <c r="D279" s="54" t="s">
        <v>5</v>
      </c>
      <c r="E279" s="65" t="s">
        <v>72</v>
      </c>
      <c r="F279" s="17">
        <v>9996</v>
      </c>
      <c r="G279" s="23">
        <f>SUM(F279)</f>
        <v>9996</v>
      </c>
      <c r="H279" s="5">
        <v>3276</v>
      </c>
      <c r="I279" s="26"/>
      <c r="J279" s="6">
        <f>SUM(H279/G279)*100</f>
        <v>32.773109243697476</v>
      </c>
    </row>
    <row r="280" spans="1:10" ht="12.75">
      <c r="A280" s="122"/>
      <c r="B280" s="120"/>
      <c r="C280" s="111"/>
      <c r="D280" s="107" t="s">
        <v>6</v>
      </c>
      <c r="E280" s="20" t="s">
        <v>73</v>
      </c>
      <c r="F280" s="18">
        <v>100</v>
      </c>
      <c r="G280" s="30">
        <v>100</v>
      </c>
      <c r="H280" s="6">
        <v>0</v>
      </c>
      <c r="I280" s="58"/>
      <c r="J280" s="6">
        <f>SUM(H280/G280)*100</f>
        <v>0</v>
      </c>
    </row>
    <row r="281" spans="1:10" ht="31.5">
      <c r="A281" s="122"/>
      <c r="B281" s="120"/>
      <c r="C281" s="111"/>
      <c r="D281" s="115"/>
      <c r="E281" s="65" t="s">
        <v>74</v>
      </c>
      <c r="F281" s="18">
        <v>0</v>
      </c>
      <c r="G281" s="30">
        <v>0</v>
      </c>
      <c r="H281" s="6">
        <v>0</v>
      </c>
      <c r="I281" s="58"/>
      <c r="J281" s="6">
        <v>0</v>
      </c>
    </row>
    <row r="282" spans="1:10" ht="31.5">
      <c r="A282" s="122"/>
      <c r="B282" s="120"/>
      <c r="C282" s="116"/>
      <c r="D282" s="108"/>
      <c r="E282" s="20" t="s">
        <v>75</v>
      </c>
      <c r="F282" s="18">
        <v>0</v>
      </c>
      <c r="G282" s="30">
        <v>0</v>
      </c>
      <c r="H282" s="6">
        <v>0</v>
      </c>
      <c r="I282" s="58"/>
      <c r="J282" s="6">
        <v>0</v>
      </c>
    </row>
    <row r="283" spans="1:10" ht="18.75" customHeight="1">
      <c r="A283" s="122"/>
      <c r="B283" s="120"/>
      <c r="C283" s="109" t="s">
        <v>102</v>
      </c>
      <c r="D283" s="54" t="s">
        <v>4</v>
      </c>
      <c r="E283" s="65" t="s">
        <v>71</v>
      </c>
      <c r="F283" s="86">
        <v>2092.31</v>
      </c>
      <c r="G283" s="84">
        <f>SUM(F283)</f>
        <v>2092.31</v>
      </c>
      <c r="H283" s="43">
        <v>166.4</v>
      </c>
      <c r="I283" s="43">
        <v>166.4</v>
      </c>
      <c r="J283" s="6">
        <f>SUM((G283/G284*H284/H283*100)+(I283/G283*100))/2</f>
        <v>241.48494643746972</v>
      </c>
    </row>
    <row r="284" spans="1:10" ht="21.75" customHeight="1">
      <c r="A284" s="122"/>
      <c r="B284" s="120"/>
      <c r="C284" s="109"/>
      <c r="D284" s="54" t="s">
        <v>5</v>
      </c>
      <c r="E284" s="65" t="s">
        <v>72</v>
      </c>
      <c r="F284" s="17">
        <v>1260</v>
      </c>
      <c r="G284" s="23">
        <f>SUM(F284)</f>
        <v>1260</v>
      </c>
      <c r="H284" s="5">
        <v>476</v>
      </c>
      <c r="I284" s="26"/>
      <c r="J284" s="6">
        <f>SUM(H284/G284)*100</f>
        <v>37.77777777777778</v>
      </c>
    </row>
    <row r="285" spans="1:10" ht="15.75" customHeight="1">
      <c r="A285" s="122"/>
      <c r="B285" s="120"/>
      <c r="C285" s="109"/>
      <c r="D285" s="107" t="s">
        <v>6</v>
      </c>
      <c r="E285" s="20" t="s">
        <v>73</v>
      </c>
      <c r="F285" s="6">
        <v>100</v>
      </c>
      <c r="G285" s="1">
        <v>100</v>
      </c>
      <c r="H285" s="58">
        <v>0</v>
      </c>
      <c r="I285" s="58"/>
      <c r="J285" s="6">
        <f>SUM(H285/G285)*100</f>
        <v>0</v>
      </c>
    </row>
    <row r="286" spans="1:10" ht="31.5">
      <c r="A286" s="122"/>
      <c r="B286" s="120"/>
      <c r="C286" s="109"/>
      <c r="D286" s="115"/>
      <c r="E286" s="65" t="s">
        <v>74</v>
      </c>
      <c r="F286" s="6">
        <v>0</v>
      </c>
      <c r="G286" s="1">
        <v>0</v>
      </c>
      <c r="H286" s="6">
        <v>0</v>
      </c>
      <c r="I286" s="58"/>
      <c r="J286" s="6">
        <v>0</v>
      </c>
    </row>
    <row r="287" spans="1:10" ht="30.75" customHeight="1">
      <c r="A287" s="122"/>
      <c r="B287" s="120"/>
      <c r="C287" s="109"/>
      <c r="D287" s="108"/>
      <c r="E287" s="20" t="s">
        <v>75</v>
      </c>
      <c r="F287" s="6">
        <v>0</v>
      </c>
      <c r="G287" s="1">
        <v>0</v>
      </c>
      <c r="H287" s="6">
        <v>0</v>
      </c>
      <c r="I287" s="58"/>
      <c r="J287" s="6">
        <v>0</v>
      </c>
    </row>
    <row r="288" spans="1:10" ht="33" customHeight="1">
      <c r="A288" s="122">
        <v>16</v>
      </c>
      <c r="B288" s="125" t="s">
        <v>109</v>
      </c>
      <c r="C288" s="126"/>
      <c r="D288" s="59" t="s">
        <v>4</v>
      </c>
      <c r="E288" s="65" t="s">
        <v>245</v>
      </c>
      <c r="F288" s="91">
        <v>8766.0872</v>
      </c>
      <c r="G288" s="84">
        <f>SUM(F288)</f>
        <v>8766.0872</v>
      </c>
      <c r="H288" s="25">
        <v>9139.21988</v>
      </c>
      <c r="I288" s="25">
        <v>9145.16041</v>
      </c>
      <c r="J288" s="6">
        <f>SUM((G288/G289*H289/H288*100)+(I288/G288*100))/2</f>
        <v>100.12077596423843</v>
      </c>
    </row>
    <row r="289" spans="1:10" ht="20.25" customHeight="1">
      <c r="A289" s="122"/>
      <c r="B289" s="127"/>
      <c r="C289" s="128"/>
      <c r="D289" s="59" t="s">
        <v>5</v>
      </c>
      <c r="E289" s="65" t="s">
        <v>217</v>
      </c>
      <c r="F289" s="5">
        <v>80</v>
      </c>
      <c r="G289" s="23">
        <f>SUM(F289)</f>
        <v>80</v>
      </c>
      <c r="H289" s="5">
        <v>80</v>
      </c>
      <c r="I289" s="6"/>
      <c r="J289" s="6">
        <f aca="true" t="shared" si="4" ref="J289:J416">SUM(H289/G289)*100</f>
        <v>100</v>
      </c>
    </row>
    <row r="290" spans="1:10" ht="21" customHeight="1">
      <c r="A290" s="122"/>
      <c r="B290" s="127"/>
      <c r="C290" s="128"/>
      <c r="D290" s="110" t="s">
        <v>6</v>
      </c>
      <c r="E290" s="33" t="s">
        <v>150</v>
      </c>
      <c r="F290" s="7">
        <v>0.95</v>
      </c>
      <c r="G290" s="1">
        <v>95</v>
      </c>
      <c r="H290" s="6">
        <v>100</v>
      </c>
      <c r="I290" s="6"/>
      <c r="J290" s="6">
        <f t="shared" si="4"/>
        <v>105.26315789473684</v>
      </c>
    </row>
    <row r="291" spans="1:10" ht="14.25" customHeight="1">
      <c r="A291" s="122"/>
      <c r="B291" s="127"/>
      <c r="C291" s="128"/>
      <c r="D291" s="116"/>
      <c r="E291" s="33" t="s">
        <v>23</v>
      </c>
      <c r="F291" s="7">
        <v>0.9</v>
      </c>
      <c r="G291" s="1">
        <v>90</v>
      </c>
      <c r="H291" s="6">
        <v>97.7</v>
      </c>
      <c r="I291" s="6"/>
      <c r="J291" s="6">
        <f t="shared" si="4"/>
        <v>108.55555555555556</v>
      </c>
    </row>
    <row r="292" spans="1:10" ht="33.75" customHeight="1">
      <c r="A292" s="122"/>
      <c r="B292" s="127"/>
      <c r="C292" s="128"/>
      <c r="D292" s="59" t="s">
        <v>4</v>
      </c>
      <c r="E292" s="65" t="s">
        <v>245</v>
      </c>
      <c r="F292" s="91">
        <v>6390.63975</v>
      </c>
      <c r="G292" s="84">
        <f>SUM(F292)</f>
        <v>6390.63975</v>
      </c>
      <c r="H292" s="25">
        <v>6350.9833</v>
      </c>
      <c r="I292" s="25">
        <v>6355.11147</v>
      </c>
      <c r="J292" s="6">
        <f>SUM((G292/G293*H293/H292*100)+(I292/G292*100))/2</f>
        <v>99.11946853209878</v>
      </c>
    </row>
    <row r="293" spans="1:10" ht="21.75" customHeight="1">
      <c r="A293" s="122"/>
      <c r="B293" s="127"/>
      <c r="C293" s="128"/>
      <c r="D293" s="59" t="s">
        <v>5</v>
      </c>
      <c r="E293" s="65" t="s">
        <v>218</v>
      </c>
      <c r="F293" s="5">
        <v>55</v>
      </c>
      <c r="G293" s="23">
        <f>SUM(F293)</f>
        <v>55</v>
      </c>
      <c r="H293" s="5">
        <v>54</v>
      </c>
      <c r="I293" s="6"/>
      <c r="J293" s="6">
        <f t="shared" si="4"/>
        <v>98.18181818181819</v>
      </c>
    </row>
    <row r="294" spans="1:10" ht="21">
      <c r="A294" s="122"/>
      <c r="B294" s="127"/>
      <c r="C294" s="128"/>
      <c r="D294" s="110" t="s">
        <v>6</v>
      </c>
      <c r="E294" s="33" t="s">
        <v>150</v>
      </c>
      <c r="F294" s="1">
        <v>95</v>
      </c>
      <c r="G294" s="1">
        <v>95</v>
      </c>
      <c r="H294" s="6">
        <v>98.18</v>
      </c>
      <c r="I294" s="6"/>
      <c r="J294" s="6">
        <f t="shared" si="4"/>
        <v>103.34736842105264</v>
      </c>
    </row>
    <row r="295" spans="1:10" ht="15" customHeight="1">
      <c r="A295" s="122"/>
      <c r="B295" s="129"/>
      <c r="C295" s="130"/>
      <c r="D295" s="116"/>
      <c r="E295" s="33" t="s">
        <v>23</v>
      </c>
      <c r="F295" s="1">
        <v>90</v>
      </c>
      <c r="G295" s="1">
        <v>90</v>
      </c>
      <c r="H295" s="6">
        <v>97</v>
      </c>
      <c r="I295" s="58"/>
      <c r="J295" s="6">
        <f t="shared" si="4"/>
        <v>107.77777777777777</v>
      </c>
    </row>
    <row r="296" spans="1:10" ht="32.25" customHeight="1">
      <c r="A296" s="122">
        <v>17</v>
      </c>
      <c r="B296" s="119" t="s">
        <v>125</v>
      </c>
      <c r="C296" s="110" t="s">
        <v>270</v>
      </c>
      <c r="D296" s="59" t="s">
        <v>4</v>
      </c>
      <c r="E296" s="65" t="s">
        <v>245</v>
      </c>
      <c r="F296" s="91">
        <v>4959.16304</v>
      </c>
      <c r="G296" s="84">
        <f>SUM(F296)</f>
        <v>4959.16304</v>
      </c>
      <c r="H296" s="25">
        <v>5663.63502</v>
      </c>
      <c r="I296" s="25">
        <v>5202.47417</v>
      </c>
      <c r="J296" s="6">
        <f>SUM((G296/G297*H297/H296*100)+(I296/G296*100))/2</f>
        <v>103.10145820393429</v>
      </c>
    </row>
    <row r="297" spans="1:10" ht="18" customHeight="1">
      <c r="A297" s="122"/>
      <c r="B297" s="120"/>
      <c r="C297" s="111"/>
      <c r="D297" s="59" t="s">
        <v>5</v>
      </c>
      <c r="E297" s="65" t="s">
        <v>218</v>
      </c>
      <c r="F297" s="5">
        <v>51</v>
      </c>
      <c r="G297" s="23">
        <f>SUM(F297)</f>
        <v>51</v>
      </c>
      <c r="H297" s="5">
        <v>59</v>
      </c>
      <c r="I297" s="25"/>
      <c r="J297" s="6">
        <f t="shared" si="4"/>
        <v>115.68627450980394</v>
      </c>
    </row>
    <row r="298" spans="1:10" ht="21.75" customHeight="1">
      <c r="A298" s="122"/>
      <c r="B298" s="120"/>
      <c r="C298" s="111"/>
      <c r="D298" s="110" t="s">
        <v>6</v>
      </c>
      <c r="E298" s="33" t="s">
        <v>150</v>
      </c>
      <c r="F298" s="1">
        <v>95</v>
      </c>
      <c r="G298" s="1">
        <v>95</v>
      </c>
      <c r="H298" s="6">
        <v>173.5</v>
      </c>
      <c r="I298" s="25"/>
      <c r="J298" s="6">
        <f t="shared" si="4"/>
        <v>182.6315789473684</v>
      </c>
    </row>
    <row r="299" spans="1:10" ht="13.5" customHeight="1">
      <c r="A299" s="122"/>
      <c r="B299" s="120"/>
      <c r="C299" s="116"/>
      <c r="D299" s="116"/>
      <c r="E299" s="33" t="s">
        <v>23</v>
      </c>
      <c r="F299" s="1">
        <v>90</v>
      </c>
      <c r="G299" s="1">
        <v>90</v>
      </c>
      <c r="H299" s="6">
        <v>92.4</v>
      </c>
      <c r="I299" s="25"/>
      <c r="J299" s="6">
        <f t="shared" si="4"/>
        <v>102.66666666666669</v>
      </c>
    </row>
    <row r="300" spans="1:10" ht="32.25" customHeight="1">
      <c r="A300" s="122"/>
      <c r="B300" s="120"/>
      <c r="C300" s="110" t="s">
        <v>271</v>
      </c>
      <c r="D300" s="59" t="s">
        <v>4</v>
      </c>
      <c r="E300" s="65" t="s">
        <v>245</v>
      </c>
      <c r="F300" s="91">
        <v>8556.98719</v>
      </c>
      <c r="G300" s="84">
        <f>SUM(F300)</f>
        <v>8556.98719</v>
      </c>
      <c r="H300" s="25">
        <v>8543.44944</v>
      </c>
      <c r="I300" s="25">
        <v>7847.80002</v>
      </c>
      <c r="J300" s="6">
        <f>SUM((G300/G301*H301/H300*100)+(I300/G300*100))/2</f>
        <v>96.50440404734087</v>
      </c>
    </row>
    <row r="301" spans="1:10" ht="20.25" customHeight="1">
      <c r="A301" s="122"/>
      <c r="B301" s="120"/>
      <c r="C301" s="111"/>
      <c r="D301" s="59" t="s">
        <v>5</v>
      </c>
      <c r="E301" s="65" t="s">
        <v>218</v>
      </c>
      <c r="F301" s="5">
        <v>88</v>
      </c>
      <c r="G301" s="23">
        <f>SUM(F301)</f>
        <v>88</v>
      </c>
      <c r="H301" s="5">
        <v>89</v>
      </c>
      <c r="I301" s="25"/>
      <c r="J301" s="6">
        <f t="shared" si="4"/>
        <v>101.13636363636364</v>
      </c>
    </row>
    <row r="302" spans="1:10" ht="21">
      <c r="A302" s="122"/>
      <c r="B302" s="120"/>
      <c r="C302" s="111"/>
      <c r="D302" s="110" t="s">
        <v>6</v>
      </c>
      <c r="E302" s="33" t="s">
        <v>150</v>
      </c>
      <c r="F302" s="1">
        <v>95</v>
      </c>
      <c r="G302" s="1">
        <v>95</v>
      </c>
      <c r="H302" s="6">
        <v>103.5</v>
      </c>
      <c r="I302" s="25"/>
      <c r="J302" s="6">
        <f t="shared" si="4"/>
        <v>108.94736842105263</v>
      </c>
    </row>
    <row r="303" spans="1:10" ht="12.75" customHeight="1">
      <c r="A303" s="122"/>
      <c r="B303" s="120"/>
      <c r="C303" s="116"/>
      <c r="D303" s="116"/>
      <c r="E303" s="33" t="s">
        <v>23</v>
      </c>
      <c r="F303" s="1">
        <v>90</v>
      </c>
      <c r="G303" s="1">
        <v>90</v>
      </c>
      <c r="H303" s="6">
        <v>96</v>
      </c>
      <c r="I303" s="25"/>
      <c r="J303" s="6">
        <f t="shared" si="4"/>
        <v>106.66666666666667</v>
      </c>
    </row>
    <row r="304" spans="1:10" ht="33.75" customHeight="1">
      <c r="A304" s="122"/>
      <c r="B304" s="120"/>
      <c r="C304" s="110" t="s">
        <v>272</v>
      </c>
      <c r="D304" s="59" t="s">
        <v>4</v>
      </c>
      <c r="E304" s="65" t="s">
        <v>149</v>
      </c>
      <c r="F304" s="91">
        <v>23045.52234</v>
      </c>
      <c r="G304" s="84">
        <f>SUM(F304)</f>
        <v>23045.52234</v>
      </c>
      <c r="H304" s="25">
        <v>23230.50297</v>
      </c>
      <c r="I304" s="25">
        <v>21338.96186</v>
      </c>
      <c r="J304" s="6">
        <f>SUM((G304/G305*H305/H304*100)+(I304/G304*100))/2</f>
        <v>96.94572521628692</v>
      </c>
    </row>
    <row r="305" spans="1:10" ht="15" customHeight="1">
      <c r="A305" s="122"/>
      <c r="B305" s="120"/>
      <c r="C305" s="111"/>
      <c r="D305" s="59" t="s">
        <v>5</v>
      </c>
      <c r="E305" s="65" t="s">
        <v>218</v>
      </c>
      <c r="F305" s="5">
        <v>237</v>
      </c>
      <c r="G305" s="23">
        <f>SUM(F305)</f>
        <v>237</v>
      </c>
      <c r="H305" s="5">
        <v>242</v>
      </c>
      <c r="I305" s="25"/>
      <c r="J305" s="6">
        <f t="shared" si="4"/>
        <v>102.1097046413502</v>
      </c>
    </row>
    <row r="306" spans="1:10" ht="21">
      <c r="A306" s="122"/>
      <c r="B306" s="120"/>
      <c r="C306" s="111"/>
      <c r="D306" s="110" t="s">
        <v>6</v>
      </c>
      <c r="E306" s="33" t="s">
        <v>150</v>
      </c>
      <c r="F306" s="1">
        <v>95</v>
      </c>
      <c r="G306" s="1">
        <v>95</v>
      </c>
      <c r="H306" s="6">
        <v>119.1</v>
      </c>
      <c r="I306" s="25"/>
      <c r="J306" s="6">
        <f t="shared" si="4"/>
        <v>125.36842105263158</v>
      </c>
    </row>
    <row r="307" spans="1:10" ht="14.25" customHeight="1">
      <c r="A307" s="122"/>
      <c r="B307" s="120"/>
      <c r="C307" s="116"/>
      <c r="D307" s="116"/>
      <c r="E307" s="33" t="s">
        <v>23</v>
      </c>
      <c r="F307" s="1">
        <v>90</v>
      </c>
      <c r="G307" s="1">
        <v>90</v>
      </c>
      <c r="H307" s="6">
        <v>94.3</v>
      </c>
      <c r="I307" s="25"/>
      <c r="J307" s="6">
        <f t="shared" si="4"/>
        <v>104.77777777777777</v>
      </c>
    </row>
    <row r="308" spans="1:10" ht="33" customHeight="1">
      <c r="A308" s="122"/>
      <c r="B308" s="120"/>
      <c r="C308" s="110" t="s">
        <v>153</v>
      </c>
      <c r="D308" s="59" t="s">
        <v>4</v>
      </c>
      <c r="E308" s="65" t="s">
        <v>245</v>
      </c>
      <c r="F308" s="91">
        <v>48813.72243</v>
      </c>
      <c r="G308" s="84">
        <f>SUM(F308)</f>
        <v>48813.72243</v>
      </c>
      <c r="H308" s="25">
        <v>47708.92552</v>
      </c>
      <c r="I308" s="25">
        <v>43824.23159</v>
      </c>
      <c r="J308" s="6">
        <f>SUM((G308/G309*H309/H308*100)+(I308/G308*100))/2</f>
        <v>95.53756492324965</v>
      </c>
    </row>
    <row r="309" spans="1:10" ht="15.75" customHeight="1">
      <c r="A309" s="122"/>
      <c r="B309" s="120"/>
      <c r="C309" s="111"/>
      <c r="D309" s="59" t="s">
        <v>5</v>
      </c>
      <c r="E309" s="65" t="s">
        <v>218</v>
      </c>
      <c r="F309" s="5">
        <v>502</v>
      </c>
      <c r="G309" s="23">
        <f>SUM(F309)</f>
        <v>502</v>
      </c>
      <c r="H309" s="5">
        <v>497</v>
      </c>
      <c r="I309" s="25"/>
      <c r="J309" s="6">
        <f t="shared" si="4"/>
        <v>99.00398406374502</v>
      </c>
    </row>
    <row r="310" spans="1:10" ht="21" customHeight="1">
      <c r="A310" s="122"/>
      <c r="B310" s="120"/>
      <c r="C310" s="111"/>
      <c r="D310" s="110" t="s">
        <v>6</v>
      </c>
      <c r="E310" s="33" t="s">
        <v>150</v>
      </c>
      <c r="F310" s="1">
        <v>95</v>
      </c>
      <c r="G310" s="1">
        <v>95</v>
      </c>
      <c r="H310" s="6">
        <v>111.8</v>
      </c>
      <c r="I310" s="25"/>
      <c r="J310" s="6">
        <f t="shared" si="4"/>
        <v>117.6842105263158</v>
      </c>
    </row>
    <row r="311" spans="1:10" ht="14.25" customHeight="1">
      <c r="A311" s="122"/>
      <c r="B311" s="120"/>
      <c r="C311" s="116"/>
      <c r="D311" s="116"/>
      <c r="E311" s="33" t="s">
        <v>23</v>
      </c>
      <c r="F311" s="1">
        <v>90</v>
      </c>
      <c r="G311" s="1">
        <v>90</v>
      </c>
      <c r="H311" s="6">
        <v>91.2</v>
      </c>
      <c r="I311" s="25"/>
      <c r="J311" s="6">
        <f t="shared" si="4"/>
        <v>101.33333333333334</v>
      </c>
    </row>
    <row r="312" spans="1:10" ht="33" customHeight="1">
      <c r="A312" s="122"/>
      <c r="B312" s="120"/>
      <c r="C312" s="110" t="s">
        <v>154</v>
      </c>
      <c r="D312" s="59" t="s">
        <v>4</v>
      </c>
      <c r="E312" s="65" t="s">
        <v>245</v>
      </c>
      <c r="F312" s="91">
        <v>5153.64</v>
      </c>
      <c r="G312" s="84">
        <f>SUM(F312)</f>
        <v>5153.64</v>
      </c>
      <c r="H312" s="25">
        <v>5087.67214</v>
      </c>
      <c r="I312" s="25">
        <v>4673.409</v>
      </c>
      <c r="J312" s="6">
        <f>SUM((G312/G313*H313/H312*100)+(I312/G312*100))/2</f>
        <v>95.98916701181031</v>
      </c>
    </row>
    <row r="313" spans="1:10" ht="15.75" customHeight="1">
      <c r="A313" s="122"/>
      <c r="B313" s="120"/>
      <c r="C313" s="111"/>
      <c r="D313" s="59" t="s">
        <v>5</v>
      </c>
      <c r="E313" s="65" t="s">
        <v>218</v>
      </c>
      <c r="F313" s="5">
        <v>53</v>
      </c>
      <c r="G313" s="23">
        <f>SUM(F313)</f>
        <v>53</v>
      </c>
      <c r="H313" s="5">
        <v>53</v>
      </c>
      <c r="I313" s="25"/>
      <c r="J313" s="6">
        <f t="shared" si="4"/>
        <v>100</v>
      </c>
    </row>
    <row r="314" spans="1:10" ht="21">
      <c r="A314" s="122"/>
      <c r="B314" s="120"/>
      <c r="C314" s="111"/>
      <c r="D314" s="110" t="s">
        <v>6</v>
      </c>
      <c r="E314" s="33" t="s">
        <v>150</v>
      </c>
      <c r="F314" s="1">
        <v>95</v>
      </c>
      <c r="G314" s="1">
        <v>95</v>
      </c>
      <c r="H314" s="6">
        <v>89.8</v>
      </c>
      <c r="I314" s="25"/>
      <c r="J314" s="6">
        <f t="shared" si="4"/>
        <v>94.52631578947368</v>
      </c>
    </row>
    <row r="315" spans="1:10" ht="13.5" customHeight="1">
      <c r="A315" s="122"/>
      <c r="B315" s="120"/>
      <c r="C315" s="116"/>
      <c r="D315" s="116"/>
      <c r="E315" s="33" t="s">
        <v>23</v>
      </c>
      <c r="F315" s="1">
        <v>90</v>
      </c>
      <c r="G315" s="1">
        <v>90</v>
      </c>
      <c r="H315" s="6">
        <v>96</v>
      </c>
      <c r="I315" s="25"/>
      <c r="J315" s="6">
        <f t="shared" si="4"/>
        <v>106.66666666666667</v>
      </c>
    </row>
    <row r="316" spans="1:10" ht="23.25" customHeight="1">
      <c r="A316" s="122"/>
      <c r="B316" s="120"/>
      <c r="C316" s="107" t="s">
        <v>202</v>
      </c>
      <c r="D316" s="59" t="s">
        <v>4</v>
      </c>
      <c r="E316" s="65" t="s">
        <v>151</v>
      </c>
      <c r="F316" s="91">
        <v>8931.34261</v>
      </c>
      <c r="G316" s="84">
        <f aca="true" t="shared" si="5" ref="G316:G325">SUM(F316)</f>
        <v>8931.34261</v>
      </c>
      <c r="H316" s="25">
        <v>8552.73156</v>
      </c>
      <c r="I316" s="25">
        <v>7879.79064</v>
      </c>
      <c r="J316" s="6">
        <f>SUM((G316/G317*H317/H316*100)+(I316/G316*100))/2</f>
        <v>93.71577138583328</v>
      </c>
    </row>
    <row r="317" spans="1:10" ht="19.5" customHeight="1">
      <c r="A317" s="122"/>
      <c r="B317" s="120"/>
      <c r="C317" s="115"/>
      <c r="D317" s="59" t="s">
        <v>5</v>
      </c>
      <c r="E317" s="65" t="s">
        <v>152</v>
      </c>
      <c r="F317" s="5">
        <v>148935</v>
      </c>
      <c r="G317" s="23">
        <f t="shared" si="5"/>
        <v>148935</v>
      </c>
      <c r="H317" s="5">
        <v>141488</v>
      </c>
      <c r="I317" s="25"/>
      <c r="J317" s="6">
        <f t="shared" si="4"/>
        <v>94.99983214153825</v>
      </c>
    </row>
    <row r="318" spans="1:10" ht="24" customHeight="1">
      <c r="A318" s="122"/>
      <c r="B318" s="120"/>
      <c r="C318" s="107" t="s">
        <v>203</v>
      </c>
      <c r="D318" s="59" t="s">
        <v>4</v>
      </c>
      <c r="E318" s="65" t="s">
        <v>244</v>
      </c>
      <c r="F318" s="91">
        <v>999.90739</v>
      </c>
      <c r="G318" s="84">
        <f t="shared" si="5"/>
        <v>999.90739</v>
      </c>
      <c r="H318" s="25">
        <v>957.50359</v>
      </c>
      <c r="I318" s="25">
        <v>882.16586</v>
      </c>
      <c r="J318" s="6">
        <f>SUM((G318/G319*H319/H318*100)+(I318/G318*100))/2</f>
        <v>93.71501368408782</v>
      </c>
    </row>
    <row r="319" spans="1:10" ht="15" customHeight="1">
      <c r="A319" s="122"/>
      <c r="B319" s="120"/>
      <c r="C319" s="115"/>
      <c r="D319" s="59" t="s">
        <v>5</v>
      </c>
      <c r="E319" s="65" t="s">
        <v>152</v>
      </c>
      <c r="F319" s="5">
        <v>16674</v>
      </c>
      <c r="G319" s="23">
        <f t="shared" si="5"/>
        <v>16674</v>
      </c>
      <c r="H319" s="5">
        <v>15840</v>
      </c>
      <c r="I319" s="25"/>
      <c r="J319" s="6">
        <f t="shared" si="4"/>
        <v>94.99820079165168</v>
      </c>
    </row>
    <row r="320" spans="1:10" ht="20.25" customHeight="1">
      <c r="A320" s="122">
        <v>18</v>
      </c>
      <c r="B320" s="145" t="s">
        <v>12</v>
      </c>
      <c r="C320" s="114" t="s">
        <v>60</v>
      </c>
      <c r="D320" s="59" t="s">
        <v>4</v>
      </c>
      <c r="E320" s="71" t="s">
        <v>243</v>
      </c>
      <c r="F320" s="96">
        <v>11871.59343</v>
      </c>
      <c r="G320" s="84">
        <f t="shared" si="5"/>
        <v>11871.59343</v>
      </c>
      <c r="H320" s="97">
        <v>11936.56</v>
      </c>
      <c r="I320" s="43">
        <v>11408.95</v>
      </c>
      <c r="J320" s="6">
        <f>SUM((G320/G321*H321/H320*100)+(I320/G320*100))/2</f>
        <v>97.77933597319836</v>
      </c>
    </row>
    <row r="321" spans="1:10" ht="23.25" customHeight="1">
      <c r="A321" s="122"/>
      <c r="B321" s="146"/>
      <c r="C321" s="114"/>
      <c r="D321" s="59" t="s">
        <v>5</v>
      </c>
      <c r="E321" s="72" t="s">
        <v>61</v>
      </c>
      <c r="F321" s="58">
        <v>15</v>
      </c>
      <c r="G321" s="23">
        <f t="shared" si="5"/>
        <v>15</v>
      </c>
      <c r="H321" s="63">
        <v>15</v>
      </c>
      <c r="I321" s="2"/>
      <c r="J321" s="6">
        <f t="shared" si="4"/>
        <v>100</v>
      </c>
    </row>
    <row r="322" spans="1:10" ht="23.25" customHeight="1">
      <c r="A322" s="122"/>
      <c r="B322" s="146"/>
      <c r="C322" s="114" t="s">
        <v>62</v>
      </c>
      <c r="D322" s="59" t="s">
        <v>4</v>
      </c>
      <c r="E322" s="71" t="s">
        <v>242</v>
      </c>
      <c r="F322" s="91">
        <v>14024.06457</v>
      </c>
      <c r="G322" s="84">
        <f t="shared" si="5"/>
        <v>14024.06457</v>
      </c>
      <c r="H322" s="97">
        <v>14100.82</v>
      </c>
      <c r="I322" s="43">
        <v>13477.54</v>
      </c>
      <c r="J322" s="6">
        <f>SUM((G322/G323*H323/H322*100)+(I322/G322*100))/2</f>
        <v>141.4289653879374</v>
      </c>
    </row>
    <row r="323" spans="1:10" ht="21" customHeight="1">
      <c r="A323" s="122"/>
      <c r="B323" s="146"/>
      <c r="C323" s="114"/>
      <c r="D323" s="59" t="s">
        <v>5</v>
      </c>
      <c r="E323" s="71" t="s">
        <v>63</v>
      </c>
      <c r="F323" s="58">
        <v>1669</v>
      </c>
      <c r="G323" s="23">
        <f t="shared" si="5"/>
        <v>1669</v>
      </c>
      <c r="H323" s="63">
        <v>3134</v>
      </c>
      <c r="I323" s="2"/>
      <c r="J323" s="6">
        <f t="shared" si="4"/>
        <v>187.7771120431396</v>
      </c>
    </row>
    <row r="324" spans="1:10" ht="18.75" customHeight="1">
      <c r="A324" s="122">
        <v>19</v>
      </c>
      <c r="B324" s="135" t="s">
        <v>166</v>
      </c>
      <c r="C324" s="136"/>
      <c r="D324" s="73" t="s">
        <v>4</v>
      </c>
      <c r="E324" s="71" t="s">
        <v>241</v>
      </c>
      <c r="F324" s="91">
        <v>99611.016</v>
      </c>
      <c r="G324" s="84">
        <f t="shared" si="5"/>
        <v>99611.016</v>
      </c>
      <c r="H324" s="25">
        <v>97564.93</v>
      </c>
      <c r="I324" s="25">
        <v>97564.93</v>
      </c>
      <c r="J324" s="6">
        <f>SUM((G324/G325*H325/H324*100)+(I324/G324*100))/2</f>
        <v>103.83685586939747</v>
      </c>
    </row>
    <row r="325" spans="1:10" ht="21" customHeight="1">
      <c r="A325" s="122"/>
      <c r="B325" s="137"/>
      <c r="C325" s="138"/>
      <c r="D325" s="74" t="s">
        <v>5</v>
      </c>
      <c r="E325" s="71" t="s">
        <v>52</v>
      </c>
      <c r="F325" s="5">
        <v>24900</v>
      </c>
      <c r="G325" s="23">
        <f t="shared" si="5"/>
        <v>24900</v>
      </c>
      <c r="H325" s="5">
        <v>26761</v>
      </c>
      <c r="I325" s="3"/>
      <c r="J325" s="6">
        <f t="shared" si="4"/>
        <v>107.47389558232932</v>
      </c>
    </row>
    <row r="326" spans="1:10" ht="22.5" customHeight="1">
      <c r="A326" s="122"/>
      <c r="B326" s="139"/>
      <c r="C326" s="140"/>
      <c r="D326" s="74" t="s">
        <v>6</v>
      </c>
      <c r="E326" s="33" t="s">
        <v>53</v>
      </c>
      <c r="F326" s="24">
        <v>100</v>
      </c>
      <c r="G326" s="32">
        <v>100</v>
      </c>
      <c r="H326" s="44">
        <v>100</v>
      </c>
      <c r="I326" s="63"/>
      <c r="J326" s="6">
        <f t="shared" si="4"/>
        <v>100</v>
      </c>
    </row>
    <row r="327" spans="1:10" ht="22.5" customHeight="1">
      <c r="A327" s="122">
        <v>20</v>
      </c>
      <c r="B327" s="119" t="s">
        <v>13</v>
      </c>
      <c r="C327" s="107" t="s">
        <v>84</v>
      </c>
      <c r="D327" s="54" t="s">
        <v>4</v>
      </c>
      <c r="E327" s="75" t="s">
        <v>240</v>
      </c>
      <c r="F327" s="98">
        <v>29592.28</v>
      </c>
      <c r="G327" s="84">
        <f aca="true" t="shared" si="6" ref="G327:G332">SUM(F327)</f>
        <v>29592.28</v>
      </c>
      <c r="H327" s="43">
        <v>29639.3</v>
      </c>
      <c r="I327" s="43">
        <v>27843.33</v>
      </c>
      <c r="J327" s="6">
        <f>SUM((G327/G328*H328/H327*100)+(I327/G327*100))/2</f>
        <v>97.79179658934157</v>
      </c>
    </row>
    <row r="328" spans="1:10" ht="23.25" customHeight="1">
      <c r="A328" s="122"/>
      <c r="B328" s="120"/>
      <c r="C328" s="108"/>
      <c r="D328" s="59" t="s">
        <v>5</v>
      </c>
      <c r="E328" s="75" t="s">
        <v>85</v>
      </c>
      <c r="F328" s="63">
        <v>57220</v>
      </c>
      <c r="G328" s="23">
        <f t="shared" si="6"/>
        <v>57220</v>
      </c>
      <c r="H328" s="5">
        <v>58167</v>
      </c>
      <c r="I328" s="3"/>
      <c r="J328" s="6">
        <f t="shared" si="4"/>
        <v>101.65501572876616</v>
      </c>
    </row>
    <row r="329" spans="1:10" ht="20.25" customHeight="1">
      <c r="A329" s="122"/>
      <c r="B329" s="120"/>
      <c r="C329" s="107" t="s">
        <v>84</v>
      </c>
      <c r="D329" s="54" t="s">
        <v>4</v>
      </c>
      <c r="E329" s="75" t="s">
        <v>239</v>
      </c>
      <c r="F329" s="99">
        <v>4657.831</v>
      </c>
      <c r="G329" s="84">
        <f t="shared" si="6"/>
        <v>4657.831</v>
      </c>
      <c r="H329" s="43">
        <v>2314.1</v>
      </c>
      <c r="I329" s="43">
        <v>2082.95</v>
      </c>
      <c r="J329" s="6">
        <f>SUM((G329/G330*H330/H329*100)+(I329/G329*100))/2</f>
        <v>122.9998835456227</v>
      </c>
    </row>
    <row r="330" spans="1:10" ht="24" customHeight="1">
      <c r="A330" s="122"/>
      <c r="B330" s="120"/>
      <c r="C330" s="108"/>
      <c r="D330" s="59" t="s">
        <v>5</v>
      </c>
      <c r="E330" s="75" t="s">
        <v>188</v>
      </c>
      <c r="F330" s="63">
        <v>1797</v>
      </c>
      <c r="G330" s="23">
        <f t="shared" si="6"/>
        <v>1797</v>
      </c>
      <c r="H330" s="5">
        <v>1797</v>
      </c>
      <c r="I330" s="3"/>
      <c r="J330" s="6">
        <f t="shared" si="4"/>
        <v>100</v>
      </c>
    </row>
    <row r="331" spans="1:10" ht="18.75" customHeight="1">
      <c r="A331" s="122"/>
      <c r="B331" s="120"/>
      <c r="C331" s="107" t="s">
        <v>79</v>
      </c>
      <c r="D331" s="54" t="s">
        <v>4</v>
      </c>
      <c r="E331" s="75" t="s">
        <v>204</v>
      </c>
      <c r="F331" s="97">
        <v>5925.65</v>
      </c>
      <c r="G331" s="84">
        <f t="shared" si="6"/>
        <v>5925.65</v>
      </c>
      <c r="H331" s="43">
        <v>5883.23</v>
      </c>
      <c r="I331" s="43">
        <v>5415.06</v>
      </c>
      <c r="J331" s="6">
        <f>SUM((G331/G332*H332/H331*100)+(I331/G331*100))/2</f>
        <v>95.81698016977805</v>
      </c>
    </row>
    <row r="332" spans="1:10" ht="24" customHeight="1">
      <c r="A332" s="122"/>
      <c r="B332" s="120"/>
      <c r="C332" s="115"/>
      <c r="D332" s="54" t="s">
        <v>5</v>
      </c>
      <c r="E332" s="75" t="s">
        <v>207</v>
      </c>
      <c r="F332" s="63">
        <v>155000</v>
      </c>
      <c r="G332" s="23">
        <f t="shared" si="6"/>
        <v>155000</v>
      </c>
      <c r="H332" s="5">
        <v>154276</v>
      </c>
      <c r="I332" s="3"/>
      <c r="J332" s="6">
        <f t="shared" si="4"/>
        <v>99.53290322580645</v>
      </c>
    </row>
    <row r="333" spans="1:10" ht="24" customHeight="1">
      <c r="A333" s="122"/>
      <c r="B333" s="120"/>
      <c r="C333" s="115"/>
      <c r="D333" s="107" t="s">
        <v>6</v>
      </c>
      <c r="E333" s="75" t="s">
        <v>205</v>
      </c>
      <c r="F333" s="24">
        <v>100</v>
      </c>
      <c r="G333" s="32">
        <v>100</v>
      </c>
      <c r="H333" s="6">
        <v>0</v>
      </c>
      <c r="I333" s="3"/>
      <c r="J333" s="6">
        <f t="shared" si="4"/>
        <v>0</v>
      </c>
    </row>
    <row r="334" spans="1:10" ht="24" customHeight="1">
      <c r="A334" s="122"/>
      <c r="B334" s="120"/>
      <c r="C334" s="108"/>
      <c r="D334" s="108"/>
      <c r="E334" s="75" t="s">
        <v>206</v>
      </c>
      <c r="F334" s="24">
        <v>100</v>
      </c>
      <c r="G334" s="32">
        <v>100</v>
      </c>
      <c r="H334" s="6">
        <v>0</v>
      </c>
      <c r="I334" s="3"/>
      <c r="J334" s="6">
        <f t="shared" si="4"/>
        <v>0</v>
      </c>
    </row>
    <row r="335" spans="1:10" ht="42.75" customHeight="1">
      <c r="A335" s="122"/>
      <c r="B335" s="120"/>
      <c r="C335" s="107" t="s">
        <v>79</v>
      </c>
      <c r="D335" s="54" t="s">
        <v>4</v>
      </c>
      <c r="E335" s="65" t="s">
        <v>252</v>
      </c>
      <c r="F335" s="92">
        <v>39296.154</v>
      </c>
      <c r="G335" s="84">
        <f>SUM(F335)</f>
        <v>39296.154</v>
      </c>
      <c r="H335" s="100">
        <v>38186.28</v>
      </c>
      <c r="I335" s="47">
        <v>36967.57</v>
      </c>
      <c r="J335" s="6">
        <f>SUM((G335/G336*H336/H335*100)+(I335/G335*100))/2</f>
        <v>98.4903715902199</v>
      </c>
    </row>
    <row r="336" spans="1:10" ht="42.75" customHeight="1">
      <c r="A336" s="122"/>
      <c r="B336" s="120"/>
      <c r="C336" s="115"/>
      <c r="D336" s="54" t="s">
        <v>5</v>
      </c>
      <c r="E336" s="65" t="s">
        <v>80</v>
      </c>
      <c r="F336" s="47">
        <v>349.08</v>
      </c>
      <c r="G336" s="49">
        <f>SUM(F336)</f>
        <v>349.08</v>
      </c>
      <c r="H336" s="49">
        <f>SUM(G336)</f>
        <v>349.08</v>
      </c>
      <c r="I336" s="2"/>
      <c r="J336" s="6">
        <f t="shared" si="4"/>
        <v>100</v>
      </c>
    </row>
    <row r="337" spans="1:10" ht="14.25" customHeight="1">
      <c r="A337" s="122"/>
      <c r="B337" s="120"/>
      <c r="C337" s="115"/>
      <c r="D337" s="107" t="s">
        <v>6</v>
      </c>
      <c r="E337" s="65" t="s">
        <v>81</v>
      </c>
      <c r="F337" s="6">
        <v>100</v>
      </c>
      <c r="G337" s="1">
        <v>100</v>
      </c>
      <c r="H337" s="1">
        <v>0</v>
      </c>
      <c r="I337" s="2"/>
      <c r="J337" s="6">
        <f t="shared" si="4"/>
        <v>0</v>
      </c>
    </row>
    <row r="338" spans="1:10" ht="22.5" customHeight="1">
      <c r="A338" s="122"/>
      <c r="B338" s="120"/>
      <c r="C338" s="115"/>
      <c r="D338" s="115"/>
      <c r="E338" s="65" t="s">
        <v>82</v>
      </c>
      <c r="F338" s="6">
        <v>100</v>
      </c>
      <c r="G338" s="1">
        <v>100</v>
      </c>
      <c r="H338" s="1">
        <v>0</v>
      </c>
      <c r="I338" s="2"/>
      <c r="J338" s="6">
        <f t="shared" si="4"/>
        <v>0</v>
      </c>
    </row>
    <row r="339" spans="1:10" ht="12.75">
      <c r="A339" s="122"/>
      <c r="B339" s="121"/>
      <c r="C339" s="108"/>
      <c r="D339" s="108"/>
      <c r="E339" s="65" t="s">
        <v>83</v>
      </c>
      <c r="F339" s="6">
        <v>100</v>
      </c>
      <c r="G339" s="1">
        <v>100</v>
      </c>
      <c r="H339" s="1">
        <v>0</v>
      </c>
      <c r="I339" s="8"/>
      <c r="J339" s="6">
        <f t="shared" si="4"/>
        <v>0</v>
      </c>
    </row>
    <row r="340" spans="1:10" ht="33.75" customHeight="1">
      <c r="A340" s="119">
        <v>21</v>
      </c>
      <c r="B340" s="119" t="s">
        <v>208</v>
      </c>
      <c r="C340" s="107" t="s">
        <v>66</v>
      </c>
      <c r="D340" s="59" t="s">
        <v>20</v>
      </c>
      <c r="E340" s="76" t="s">
        <v>238</v>
      </c>
      <c r="F340" s="91">
        <v>16089.656</v>
      </c>
      <c r="G340" s="84">
        <f>SUM(F340)</f>
        <v>16089.656</v>
      </c>
      <c r="H340" s="25">
        <v>16089.656</v>
      </c>
      <c r="I340" s="25">
        <v>16089.656</v>
      </c>
      <c r="J340" s="6">
        <f>SUM((G340/G342*H342/H340*100)+(I340/G340*100))/2</f>
        <v>100.00000000000001</v>
      </c>
    </row>
    <row r="341" spans="1:10" ht="39" customHeight="1">
      <c r="A341" s="120"/>
      <c r="B341" s="120"/>
      <c r="C341" s="115"/>
      <c r="D341" s="59" t="s">
        <v>5</v>
      </c>
      <c r="E341" s="76" t="s">
        <v>138</v>
      </c>
      <c r="F341" s="58">
        <v>1</v>
      </c>
      <c r="G341" s="23">
        <f>SUM(F341)</f>
        <v>1</v>
      </c>
      <c r="H341" s="5">
        <v>1</v>
      </c>
      <c r="I341" s="13"/>
      <c r="J341" s="6">
        <f t="shared" si="4"/>
        <v>100</v>
      </c>
    </row>
    <row r="342" spans="1:10" ht="41.25" customHeight="1">
      <c r="A342" s="120"/>
      <c r="B342" s="120"/>
      <c r="C342" s="108"/>
      <c r="D342" s="77" t="s">
        <v>6</v>
      </c>
      <c r="E342" s="76" t="s">
        <v>68</v>
      </c>
      <c r="F342" s="6">
        <v>100</v>
      </c>
      <c r="G342" s="29">
        <v>100</v>
      </c>
      <c r="H342" s="6">
        <v>100</v>
      </c>
      <c r="I342" s="2"/>
      <c r="J342" s="6">
        <f t="shared" si="4"/>
        <v>100</v>
      </c>
    </row>
    <row r="343" spans="1:10" ht="21.75" customHeight="1">
      <c r="A343" s="120"/>
      <c r="B343" s="120"/>
      <c r="C343" s="107" t="s">
        <v>67</v>
      </c>
      <c r="D343" s="59" t="s">
        <v>20</v>
      </c>
      <c r="E343" s="78" t="s">
        <v>237</v>
      </c>
      <c r="F343" s="92">
        <v>54334.301</v>
      </c>
      <c r="G343" s="84">
        <f>SUM(F343)</f>
        <v>54334.301</v>
      </c>
      <c r="H343" s="84">
        <v>51771.96884</v>
      </c>
      <c r="I343" s="84">
        <v>51771.96884</v>
      </c>
      <c r="J343" s="6">
        <f>SUM((G343/G344*H344/H343*100)+(I343/G343*100))/2</f>
        <v>99.65620865773826</v>
      </c>
    </row>
    <row r="344" spans="1:10" ht="24" customHeight="1">
      <c r="A344" s="120"/>
      <c r="B344" s="120"/>
      <c r="C344" s="115"/>
      <c r="D344" s="79" t="s">
        <v>5</v>
      </c>
      <c r="E344" s="78" t="s">
        <v>69</v>
      </c>
      <c r="F344" s="58">
        <v>4900</v>
      </c>
      <c r="G344" s="23">
        <f>SUM(F344)</f>
        <v>4900</v>
      </c>
      <c r="H344" s="58">
        <v>4857</v>
      </c>
      <c r="I344" s="3"/>
      <c r="J344" s="6">
        <f t="shared" si="4"/>
        <v>99.12244897959184</v>
      </c>
    </row>
    <row r="345" spans="1:10" ht="22.5" customHeight="1">
      <c r="A345" s="120"/>
      <c r="B345" s="120"/>
      <c r="C345" s="108"/>
      <c r="D345" s="59" t="s">
        <v>6</v>
      </c>
      <c r="E345" s="78" t="s">
        <v>70</v>
      </c>
      <c r="F345" s="6">
        <v>100</v>
      </c>
      <c r="G345" s="1">
        <v>100</v>
      </c>
      <c r="H345" s="6">
        <v>100</v>
      </c>
      <c r="I345" s="3"/>
      <c r="J345" s="6">
        <f t="shared" si="4"/>
        <v>100</v>
      </c>
    </row>
    <row r="346" spans="1:10" ht="22.5" customHeight="1">
      <c r="A346" s="52"/>
      <c r="B346" s="52"/>
      <c r="C346" s="107" t="s">
        <v>213</v>
      </c>
      <c r="D346" s="59" t="s">
        <v>20</v>
      </c>
      <c r="E346" s="48" t="s">
        <v>213</v>
      </c>
      <c r="F346" s="90">
        <v>2572.82</v>
      </c>
      <c r="G346" s="84">
        <f>SUM(F346)</f>
        <v>2572.82</v>
      </c>
      <c r="H346" s="90">
        <v>2572.82</v>
      </c>
      <c r="I346" s="90">
        <v>2572.82</v>
      </c>
      <c r="J346" s="6">
        <f>SUM((G346/G347*H347/H346*100)+(I346/G346*100))/2</f>
        <v>100</v>
      </c>
    </row>
    <row r="347" spans="1:10" ht="20.25" customHeight="1">
      <c r="A347" s="52"/>
      <c r="B347" s="52"/>
      <c r="C347" s="108"/>
      <c r="D347" s="57" t="s">
        <v>5</v>
      </c>
      <c r="E347" s="80" t="s">
        <v>214</v>
      </c>
      <c r="F347" s="41">
        <v>3</v>
      </c>
      <c r="G347" s="23">
        <f>SUM(F347)</f>
        <v>3</v>
      </c>
      <c r="H347" s="5">
        <v>3</v>
      </c>
      <c r="I347" s="3"/>
      <c r="J347" s="6">
        <f t="shared" si="4"/>
        <v>100</v>
      </c>
    </row>
    <row r="348" spans="1:10" ht="24" customHeight="1">
      <c r="A348" s="119">
        <v>22</v>
      </c>
      <c r="B348" s="119" t="s">
        <v>236</v>
      </c>
      <c r="C348" s="109" t="s">
        <v>121</v>
      </c>
      <c r="D348" s="54" t="s">
        <v>4</v>
      </c>
      <c r="E348" s="42" t="s">
        <v>177</v>
      </c>
      <c r="F348" s="87">
        <v>524.28</v>
      </c>
      <c r="G348" s="84">
        <f>SUM(F348)</f>
        <v>524.28</v>
      </c>
      <c r="H348" s="43">
        <v>466.4</v>
      </c>
      <c r="I348" s="43">
        <v>524.3</v>
      </c>
      <c r="J348" s="6">
        <f>SUM((G348/G349*H349/H348*100)+(I348/G348*100))/2</f>
        <v>106.20688164874909</v>
      </c>
    </row>
    <row r="349" spans="1:10" ht="30" customHeight="1">
      <c r="A349" s="120"/>
      <c r="B349" s="120"/>
      <c r="C349" s="109"/>
      <c r="D349" s="54" t="s">
        <v>5</v>
      </c>
      <c r="E349" s="42" t="s">
        <v>112</v>
      </c>
      <c r="F349" s="22">
        <v>3</v>
      </c>
      <c r="G349" s="23">
        <f>SUM(F349)</f>
        <v>3</v>
      </c>
      <c r="H349" s="58">
        <v>3</v>
      </c>
      <c r="I349" s="3"/>
      <c r="J349" s="6">
        <f t="shared" si="4"/>
        <v>100</v>
      </c>
    </row>
    <row r="350" spans="1:10" ht="21">
      <c r="A350" s="120"/>
      <c r="B350" s="120"/>
      <c r="C350" s="109"/>
      <c r="D350" s="110" t="s">
        <v>6</v>
      </c>
      <c r="E350" s="42" t="s">
        <v>28</v>
      </c>
      <c r="F350" s="45">
        <v>100</v>
      </c>
      <c r="G350" s="45">
        <v>100</v>
      </c>
      <c r="H350" s="6">
        <v>0</v>
      </c>
      <c r="I350" s="3"/>
      <c r="J350" s="6">
        <f t="shared" si="4"/>
        <v>0</v>
      </c>
    </row>
    <row r="351" spans="1:10" ht="22.5" customHeight="1">
      <c r="A351" s="120"/>
      <c r="B351" s="120"/>
      <c r="C351" s="109"/>
      <c r="D351" s="116"/>
      <c r="E351" s="42" t="s">
        <v>29</v>
      </c>
      <c r="F351" s="45">
        <v>100</v>
      </c>
      <c r="G351" s="45">
        <v>100</v>
      </c>
      <c r="H351" s="6">
        <v>0</v>
      </c>
      <c r="I351" s="3"/>
      <c r="J351" s="6">
        <f t="shared" si="4"/>
        <v>0</v>
      </c>
    </row>
    <row r="352" spans="1:10" ht="24.75" customHeight="1">
      <c r="A352" s="120"/>
      <c r="B352" s="120"/>
      <c r="C352" s="109" t="s">
        <v>174</v>
      </c>
      <c r="D352" s="54" t="s">
        <v>4</v>
      </c>
      <c r="E352" s="42" t="s">
        <v>111</v>
      </c>
      <c r="F352" s="87">
        <v>3516.491</v>
      </c>
      <c r="G352" s="84">
        <f>SUM(F352)</f>
        <v>3516.491</v>
      </c>
      <c r="H352" s="43">
        <v>3128.4</v>
      </c>
      <c r="I352" s="43">
        <v>3516.5</v>
      </c>
      <c r="J352" s="6">
        <f>SUM((G352/G353*H353/H352*100)+(I352/G352*100))/2</f>
        <v>106.20283542276741</v>
      </c>
    </row>
    <row r="353" spans="1:10" ht="31.5" customHeight="1">
      <c r="A353" s="120"/>
      <c r="B353" s="120"/>
      <c r="C353" s="109"/>
      <c r="D353" s="54" t="s">
        <v>5</v>
      </c>
      <c r="E353" s="42" t="s">
        <v>112</v>
      </c>
      <c r="F353" s="22">
        <v>11</v>
      </c>
      <c r="G353" s="23">
        <f>SUM(F353)</f>
        <v>11</v>
      </c>
      <c r="H353" s="58">
        <v>11</v>
      </c>
      <c r="I353" s="3"/>
      <c r="J353" s="6">
        <f t="shared" si="4"/>
        <v>100</v>
      </c>
    </row>
    <row r="354" spans="1:10" ht="22.5" customHeight="1">
      <c r="A354" s="120"/>
      <c r="B354" s="120"/>
      <c r="C354" s="109"/>
      <c r="D354" s="110" t="s">
        <v>6</v>
      </c>
      <c r="E354" s="42" t="s">
        <v>28</v>
      </c>
      <c r="F354" s="45">
        <v>100</v>
      </c>
      <c r="G354" s="45">
        <v>100</v>
      </c>
      <c r="H354" s="6">
        <v>100</v>
      </c>
      <c r="I354" s="3"/>
      <c r="J354" s="6">
        <f t="shared" si="4"/>
        <v>100</v>
      </c>
    </row>
    <row r="355" spans="1:10" ht="22.5" customHeight="1">
      <c r="A355" s="120"/>
      <c r="B355" s="120"/>
      <c r="C355" s="109"/>
      <c r="D355" s="116"/>
      <c r="E355" s="42" t="s">
        <v>29</v>
      </c>
      <c r="F355" s="45">
        <v>100</v>
      </c>
      <c r="G355" s="45">
        <v>100</v>
      </c>
      <c r="H355" s="6">
        <v>100</v>
      </c>
      <c r="I355" s="3"/>
      <c r="J355" s="6">
        <f t="shared" si="4"/>
        <v>100</v>
      </c>
    </row>
    <row r="356" spans="1:10" ht="23.25" customHeight="1">
      <c r="A356" s="120"/>
      <c r="B356" s="120"/>
      <c r="C356" s="109" t="s">
        <v>113</v>
      </c>
      <c r="D356" s="54" t="s">
        <v>4</v>
      </c>
      <c r="E356" s="42" t="s">
        <v>111</v>
      </c>
      <c r="F356" s="87">
        <v>920.448</v>
      </c>
      <c r="G356" s="84">
        <f>SUM(F356)</f>
        <v>920.448</v>
      </c>
      <c r="H356" s="43">
        <v>818.9</v>
      </c>
      <c r="I356" s="43">
        <v>920.4</v>
      </c>
      <c r="J356" s="6">
        <f>SUM((G356/G357*H357/H356*100)+(I356/G356*100))/2</f>
        <v>106.19766122712208</v>
      </c>
    </row>
    <row r="357" spans="1:10" ht="32.25" customHeight="1">
      <c r="A357" s="120"/>
      <c r="B357" s="120"/>
      <c r="C357" s="109"/>
      <c r="D357" s="54" t="s">
        <v>5</v>
      </c>
      <c r="E357" s="42" t="s">
        <v>112</v>
      </c>
      <c r="F357" s="22">
        <v>6</v>
      </c>
      <c r="G357" s="23">
        <f>SUM(F357)</f>
        <v>6</v>
      </c>
      <c r="H357" s="58">
        <v>6</v>
      </c>
      <c r="I357" s="3"/>
      <c r="J357" s="6">
        <f t="shared" si="4"/>
        <v>100</v>
      </c>
    </row>
    <row r="358" spans="1:10" ht="25.5" customHeight="1">
      <c r="A358" s="120"/>
      <c r="B358" s="120"/>
      <c r="C358" s="109"/>
      <c r="D358" s="110" t="s">
        <v>6</v>
      </c>
      <c r="E358" s="42" t="s">
        <v>28</v>
      </c>
      <c r="F358" s="45">
        <v>100</v>
      </c>
      <c r="G358" s="45">
        <v>100</v>
      </c>
      <c r="H358" s="6">
        <v>0</v>
      </c>
      <c r="I358" s="3"/>
      <c r="J358" s="6">
        <f t="shared" si="4"/>
        <v>0</v>
      </c>
    </row>
    <row r="359" spans="1:10" ht="22.5" customHeight="1">
      <c r="A359" s="120"/>
      <c r="B359" s="120"/>
      <c r="C359" s="109"/>
      <c r="D359" s="116"/>
      <c r="E359" s="42" t="s">
        <v>29</v>
      </c>
      <c r="F359" s="45">
        <v>100</v>
      </c>
      <c r="G359" s="45">
        <v>100</v>
      </c>
      <c r="H359" s="6">
        <v>0</v>
      </c>
      <c r="I359" s="3"/>
      <c r="J359" s="6">
        <f t="shared" si="4"/>
        <v>0</v>
      </c>
    </row>
    <row r="360" spans="1:10" ht="25.5" customHeight="1">
      <c r="A360" s="120"/>
      <c r="B360" s="120"/>
      <c r="C360" s="109" t="s">
        <v>194</v>
      </c>
      <c r="D360" s="54" t="s">
        <v>4</v>
      </c>
      <c r="E360" s="42" t="s">
        <v>111</v>
      </c>
      <c r="F360" s="87">
        <v>24789.24</v>
      </c>
      <c r="G360" s="84">
        <f>SUM(F360)</f>
        <v>24789.24</v>
      </c>
      <c r="H360" s="43">
        <v>22053.3</v>
      </c>
      <c r="I360" s="43">
        <v>24789.3</v>
      </c>
      <c r="J360" s="6">
        <f>SUM((G360/G361*H361/H360*100)+(I360/G360*100))/2</f>
        <v>106.20313825576487</v>
      </c>
    </row>
    <row r="361" spans="1:10" ht="33" customHeight="1">
      <c r="A361" s="120"/>
      <c r="B361" s="120"/>
      <c r="C361" s="109"/>
      <c r="D361" s="54" t="s">
        <v>5</v>
      </c>
      <c r="E361" s="42" t="s">
        <v>112</v>
      </c>
      <c r="F361" s="22">
        <v>120</v>
      </c>
      <c r="G361" s="23">
        <f>SUM(F361)</f>
        <v>120</v>
      </c>
      <c r="H361" s="58">
        <v>120</v>
      </c>
      <c r="I361" s="3"/>
      <c r="J361" s="6">
        <f t="shared" si="4"/>
        <v>100</v>
      </c>
    </row>
    <row r="362" spans="1:10" ht="25.5" customHeight="1">
      <c r="A362" s="120"/>
      <c r="B362" s="120"/>
      <c r="C362" s="109"/>
      <c r="D362" s="110" t="s">
        <v>6</v>
      </c>
      <c r="E362" s="42" t="s">
        <v>28</v>
      </c>
      <c r="F362" s="45">
        <v>100</v>
      </c>
      <c r="G362" s="45">
        <v>100</v>
      </c>
      <c r="H362" s="6">
        <v>0</v>
      </c>
      <c r="I362" s="3"/>
      <c r="J362" s="6">
        <f t="shared" si="4"/>
        <v>0</v>
      </c>
    </row>
    <row r="363" spans="1:10" ht="22.5" customHeight="1">
      <c r="A363" s="120"/>
      <c r="B363" s="120"/>
      <c r="C363" s="109"/>
      <c r="D363" s="116"/>
      <c r="E363" s="42" t="s">
        <v>29</v>
      </c>
      <c r="F363" s="45">
        <v>100</v>
      </c>
      <c r="G363" s="45">
        <v>100</v>
      </c>
      <c r="H363" s="6">
        <v>0</v>
      </c>
      <c r="I363" s="3"/>
      <c r="J363" s="6">
        <f t="shared" si="4"/>
        <v>0</v>
      </c>
    </row>
    <row r="364" spans="1:10" ht="23.25" customHeight="1">
      <c r="A364" s="120"/>
      <c r="B364" s="120"/>
      <c r="C364" s="109" t="s">
        <v>195</v>
      </c>
      <c r="D364" s="54" t="s">
        <v>4</v>
      </c>
      <c r="E364" s="42" t="s">
        <v>177</v>
      </c>
      <c r="F364" s="87">
        <v>4399.824</v>
      </c>
      <c r="G364" s="84">
        <f>SUM(F364)</f>
        <v>4399.824</v>
      </c>
      <c r="H364" s="89">
        <v>3914.3</v>
      </c>
      <c r="I364" s="43">
        <v>4399.8</v>
      </c>
      <c r="J364" s="6">
        <f>SUM((G364/G365*H365/H364*100)+(I364/G364*100))/2</f>
        <v>106.20165353215982</v>
      </c>
    </row>
    <row r="365" spans="1:10" ht="31.5" customHeight="1">
      <c r="A365" s="120"/>
      <c r="B365" s="120"/>
      <c r="C365" s="109"/>
      <c r="D365" s="54" t="s">
        <v>5</v>
      </c>
      <c r="E365" s="42" t="s">
        <v>112</v>
      </c>
      <c r="F365" s="22">
        <v>16</v>
      </c>
      <c r="G365" s="23">
        <f>SUM(F365)</f>
        <v>16</v>
      </c>
      <c r="H365" s="58">
        <v>16</v>
      </c>
      <c r="I365" s="3"/>
      <c r="J365" s="6">
        <f t="shared" si="4"/>
        <v>100</v>
      </c>
    </row>
    <row r="366" spans="1:10" ht="24" customHeight="1">
      <c r="A366" s="120"/>
      <c r="B366" s="120"/>
      <c r="C366" s="109"/>
      <c r="D366" s="110" t="s">
        <v>6</v>
      </c>
      <c r="E366" s="42" t="s">
        <v>28</v>
      </c>
      <c r="F366" s="45">
        <v>100</v>
      </c>
      <c r="G366" s="45">
        <v>100</v>
      </c>
      <c r="H366" s="6">
        <v>0</v>
      </c>
      <c r="I366" s="3"/>
      <c r="J366" s="6">
        <f t="shared" si="4"/>
        <v>0</v>
      </c>
    </row>
    <row r="367" spans="1:10" ht="22.5" customHeight="1">
      <c r="A367" s="120"/>
      <c r="B367" s="120"/>
      <c r="C367" s="109"/>
      <c r="D367" s="116"/>
      <c r="E367" s="42" t="s">
        <v>29</v>
      </c>
      <c r="F367" s="45">
        <v>100</v>
      </c>
      <c r="G367" s="45">
        <v>100</v>
      </c>
      <c r="H367" s="6">
        <v>0</v>
      </c>
      <c r="I367" s="3"/>
      <c r="J367" s="6">
        <f t="shared" si="4"/>
        <v>0</v>
      </c>
    </row>
    <row r="368" spans="1:10" ht="24" customHeight="1">
      <c r="A368" s="120"/>
      <c r="B368" s="120"/>
      <c r="C368" s="109" t="s">
        <v>196</v>
      </c>
      <c r="D368" s="54" t="s">
        <v>4</v>
      </c>
      <c r="E368" s="42" t="s">
        <v>111</v>
      </c>
      <c r="F368" s="87">
        <v>2732.18</v>
      </c>
      <c r="G368" s="84">
        <f>SUM(F368)</f>
        <v>2732.18</v>
      </c>
      <c r="H368" s="25">
        <v>2430.6</v>
      </c>
      <c r="I368" s="25">
        <v>2732.2</v>
      </c>
      <c r="J368" s="6">
        <f>SUM((G368/G369*H369/H368*100)+(I368/G368*100))/2</f>
        <v>106.20418399542432</v>
      </c>
    </row>
    <row r="369" spans="1:10" ht="31.5" customHeight="1">
      <c r="A369" s="120"/>
      <c r="B369" s="120"/>
      <c r="C369" s="109"/>
      <c r="D369" s="54" t="s">
        <v>5</v>
      </c>
      <c r="E369" s="42" t="s">
        <v>112</v>
      </c>
      <c r="F369" s="22">
        <v>20</v>
      </c>
      <c r="G369" s="23">
        <f>SUM(F369)</f>
        <v>20</v>
      </c>
      <c r="H369" s="58">
        <v>20</v>
      </c>
      <c r="I369" s="3"/>
      <c r="J369" s="6">
        <f t="shared" si="4"/>
        <v>100</v>
      </c>
    </row>
    <row r="370" spans="1:10" ht="21" customHeight="1">
      <c r="A370" s="120"/>
      <c r="B370" s="120"/>
      <c r="C370" s="109"/>
      <c r="D370" s="110" t="s">
        <v>6</v>
      </c>
      <c r="E370" s="42" t="s">
        <v>28</v>
      </c>
      <c r="F370" s="45">
        <v>100</v>
      </c>
      <c r="G370" s="45">
        <v>100</v>
      </c>
      <c r="H370" s="6">
        <v>0</v>
      </c>
      <c r="I370" s="3"/>
      <c r="J370" s="6">
        <f t="shared" si="4"/>
        <v>0</v>
      </c>
    </row>
    <row r="371" spans="1:10" ht="21" customHeight="1">
      <c r="A371" s="120"/>
      <c r="B371" s="120"/>
      <c r="C371" s="109"/>
      <c r="D371" s="116"/>
      <c r="E371" s="42" t="s">
        <v>29</v>
      </c>
      <c r="F371" s="45">
        <v>100</v>
      </c>
      <c r="G371" s="45">
        <v>100</v>
      </c>
      <c r="H371" s="6">
        <v>0</v>
      </c>
      <c r="I371" s="3"/>
      <c r="J371" s="6">
        <f t="shared" si="4"/>
        <v>0</v>
      </c>
    </row>
    <row r="372" spans="1:10" ht="23.25" customHeight="1">
      <c r="A372" s="120"/>
      <c r="B372" s="120"/>
      <c r="C372" s="109" t="s">
        <v>197</v>
      </c>
      <c r="D372" s="54" t="s">
        <v>4</v>
      </c>
      <c r="E372" s="42" t="s">
        <v>111</v>
      </c>
      <c r="F372" s="87">
        <v>561.825</v>
      </c>
      <c r="G372" s="84">
        <f>SUM(F372)</f>
        <v>561.825</v>
      </c>
      <c r="H372" s="89">
        <v>499.8</v>
      </c>
      <c r="I372" s="43">
        <v>561.8</v>
      </c>
      <c r="J372" s="6">
        <f>SUM((G372/G373*H373/H372*100)+(I372/G372*100))/2</f>
        <v>106.20275710070439</v>
      </c>
    </row>
    <row r="373" spans="1:10" ht="33" customHeight="1">
      <c r="A373" s="120"/>
      <c r="B373" s="120"/>
      <c r="C373" s="109"/>
      <c r="D373" s="54" t="s">
        <v>5</v>
      </c>
      <c r="E373" s="42" t="s">
        <v>112</v>
      </c>
      <c r="F373" s="22">
        <v>3</v>
      </c>
      <c r="G373" s="23">
        <f>SUM(F373)</f>
        <v>3</v>
      </c>
      <c r="H373" s="58">
        <v>3</v>
      </c>
      <c r="I373" s="3"/>
      <c r="J373" s="6">
        <f t="shared" si="4"/>
        <v>100</v>
      </c>
    </row>
    <row r="374" spans="1:10" ht="21">
      <c r="A374" s="120"/>
      <c r="B374" s="120"/>
      <c r="C374" s="109"/>
      <c r="D374" s="110" t="s">
        <v>6</v>
      </c>
      <c r="E374" s="42" t="s">
        <v>28</v>
      </c>
      <c r="F374" s="45">
        <v>100</v>
      </c>
      <c r="G374" s="45">
        <v>100</v>
      </c>
      <c r="H374" s="6">
        <v>0</v>
      </c>
      <c r="I374" s="3"/>
      <c r="J374" s="6">
        <f t="shared" si="4"/>
        <v>0</v>
      </c>
    </row>
    <row r="375" spans="1:10" ht="22.5" customHeight="1">
      <c r="A375" s="120"/>
      <c r="B375" s="120"/>
      <c r="C375" s="109"/>
      <c r="D375" s="116"/>
      <c r="E375" s="42" t="s">
        <v>29</v>
      </c>
      <c r="F375" s="45">
        <v>100</v>
      </c>
      <c r="G375" s="45">
        <v>100</v>
      </c>
      <c r="H375" s="6">
        <v>0</v>
      </c>
      <c r="I375" s="3"/>
      <c r="J375" s="6">
        <f t="shared" si="4"/>
        <v>0</v>
      </c>
    </row>
    <row r="376" spans="1:10" ht="22.5" customHeight="1">
      <c r="A376" s="120"/>
      <c r="B376" s="120"/>
      <c r="C376" s="109" t="s">
        <v>268</v>
      </c>
      <c r="D376" s="57" t="s">
        <v>4</v>
      </c>
      <c r="E376" s="16" t="s">
        <v>136</v>
      </c>
      <c r="F376" s="86">
        <v>18564.86322</v>
      </c>
      <c r="G376" s="84">
        <f>SUM(F376)</f>
        <v>18564.86322</v>
      </c>
      <c r="H376" s="25">
        <v>7872.5</v>
      </c>
      <c r="I376" s="25">
        <v>8410.7</v>
      </c>
      <c r="J376" s="6">
        <f>SUM((G376/G377*H377/H376*100)+(I376/G376*100))/2</f>
        <v>149.79695583058555</v>
      </c>
    </row>
    <row r="377" spans="1:10" ht="22.5" customHeight="1">
      <c r="A377" s="120"/>
      <c r="B377" s="120"/>
      <c r="C377" s="109"/>
      <c r="D377" s="68" t="s">
        <v>5</v>
      </c>
      <c r="E377" s="16" t="s">
        <v>184</v>
      </c>
      <c r="F377" s="10">
        <v>549</v>
      </c>
      <c r="G377" s="23">
        <f>SUM(F377)</f>
        <v>549</v>
      </c>
      <c r="H377" s="58">
        <v>592</v>
      </c>
      <c r="I377" s="58"/>
      <c r="J377" s="6">
        <f>SUM(H377/G377*100)</f>
        <v>107.83242258652095</v>
      </c>
    </row>
    <row r="378" spans="1:10" ht="22.5" customHeight="1">
      <c r="A378" s="120"/>
      <c r="B378" s="120"/>
      <c r="C378" s="109"/>
      <c r="D378" s="107" t="s">
        <v>6</v>
      </c>
      <c r="E378" s="20" t="s">
        <v>28</v>
      </c>
      <c r="F378" s="18">
        <v>100</v>
      </c>
      <c r="G378" s="29">
        <v>100</v>
      </c>
      <c r="H378" s="6">
        <v>0</v>
      </c>
      <c r="I378" s="58"/>
      <c r="J378" s="6">
        <f>SUM(H378/G378)*100</f>
        <v>0</v>
      </c>
    </row>
    <row r="379" spans="1:10" ht="22.5" customHeight="1">
      <c r="A379" s="120"/>
      <c r="B379" s="120"/>
      <c r="C379" s="109"/>
      <c r="D379" s="108"/>
      <c r="E379" s="20" t="s">
        <v>29</v>
      </c>
      <c r="F379" s="18">
        <v>100</v>
      </c>
      <c r="G379" s="29">
        <v>100</v>
      </c>
      <c r="H379" s="6">
        <v>0</v>
      </c>
      <c r="I379" s="58"/>
      <c r="J379" s="6">
        <f>SUM(H379/G379)*100</f>
        <v>0</v>
      </c>
    </row>
    <row r="380" spans="1:10" ht="22.5" customHeight="1">
      <c r="A380" s="120"/>
      <c r="B380" s="120"/>
      <c r="C380" s="109" t="s">
        <v>269</v>
      </c>
      <c r="D380" s="57" t="s">
        <v>4</v>
      </c>
      <c r="E380" s="16" t="s">
        <v>136</v>
      </c>
      <c r="F380" s="86">
        <v>4355.68334</v>
      </c>
      <c r="G380" s="84">
        <f>SUM(F380)</f>
        <v>4355.68334</v>
      </c>
      <c r="H380" s="25">
        <v>1754.6</v>
      </c>
      <c r="I380" s="25">
        <v>1874.5</v>
      </c>
      <c r="J380" s="6">
        <f>SUM((G380/G381*H381/H380*100)+(I380/G380*100))/2</f>
        <v>148.66102842505953</v>
      </c>
    </row>
    <row r="381" spans="1:10" ht="22.5" customHeight="1">
      <c r="A381" s="120"/>
      <c r="B381" s="120"/>
      <c r="C381" s="109"/>
      <c r="D381" s="68" t="s">
        <v>5</v>
      </c>
      <c r="E381" s="16" t="s">
        <v>183</v>
      </c>
      <c r="F381" s="10">
        <v>4519</v>
      </c>
      <c r="G381" s="23">
        <f>SUM(F381)</f>
        <v>4519</v>
      </c>
      <c r="H381" s="58">
        <v>4629</v>
      </c>
      <c r="I381" s="58"/>
      <c r="J381" s="6">
        <f>SUM(H381/G381*100)</f>
        <v>102.43416685107324</v>
      </c>
    </row>
    <row r="382" spans="1:10" ht="22.5" customHeight="1">
      <c r="A382" s="120"/>
      <c r="B382" s="120"/>
      <c r="C382" s="109"/>
      <c r="D382" s="107" t="s">
        <v>6</v>
      </c>
      <c r="E382" s="20" t="s">
        <v>28</v>
      </c>
      <c r="F382" s="18">
        <v>100</v>
      </c>
      <c r="G382" s="29">
        <v>100</v>
      </c>
      <c r="H382" s="6">
        <v>100</v>
      </c>
      <c r="I382" s="58"/>
      <c r="J382" s="6">
        <f>SUM(H382/G382)*100</f>
        <v>100</v>
      </c>
    </row>
    <row r="383" spans="1:10" ht="22.5" customHeight="1">
      <c r="A383" s="120"/>
      <c r="B383" s="120"/>
      <c r="C383" s="109"/>
      <c r="D383" s="108"/>
      <c r="E383" s="20" t="s">
        <v>29</v>
      </c>
      <c r="F383" s="18">
        <v>100</v>
      </c>
      <c r="G383" s="29">
        <v>100</v>
      </c>
      <c r="H383" s="6">
        <v>100</v>
      </c>
      <c r="I383" s="58"/>
      <c r="J383" s="6">
        <f>SUM(H383/G383)*100</f>
        <v>100</v>
      </c>
    </row>
    <row r="384" spans="1:10" ht="19.5" customHeight="1">
      <c r="A384" s="120"/>
      <c r="B384" s="120"/>
      <c r="C384" s="109" t="s">
        <v>118</v>
      </c>
      <c r="D384" s="54" t="s">
        <v>4</v>
      </c>
      <c r="E384" s="42" t="s">
        <v>171</v>
      </c>
      <c r="F384" s="85">
        <v>2178.01</v>
      </c>
      <c r="G384" s="84">
        <f>SUM(F384)</f>
        <v>2178.01</v>
      </c>
      <c r="H384" s="43">
        <v>1384.4</v>
      </c>
      <c r="I384" s="43">
        <v>1939.2</v>
      </c>
      <c r="J384" s="6">
        <f>SUM((G384/G385*H385/H384*100)+(I384/G384*100))/2</f>
        <v>148.9336944266462</v>
      </c>
    </row>
    <row r="385" spans="1:10" ht="22.5" customHeight="1">
      <c r="A385" s="120"/>
      <c r="B385" s="120"/>
      <c r="C385" s="109"/>
      <c r="D385" s="54" t="s">
        <v>5</v>
      </c>
      <c r="E385" s="42" t="s">
        <v>115</v>
      </c>
      <c r="F385" s="22">
        <v>1234</v>
      </c>
      <c r="G385" s="23">
        <f>SUM(F385)</f>
        <v>1234</v>
      </c>
      <c r="H385" s="58">
        <v>1638</v>
      </c>
      <c r="I385" s="3"/>
      <c r="J385" s="6">
        <f t="shared" si="4"/>
        <v>132.7390599675851</v>
      </c>
    </row>
    <row r="386" spans="1:10" ht="22.5" customHeight="1">
      <c r="A386" s="120"/>
      <c r="B386" s="120"/>
      <c r="C386" s="109"/>
      <c r="D386" s="59" t="s">
        <v>6</v>
      </c>
      <c r="E386" s="42" t="s">
        <v>116</v>
      </c>
      <c r="F386" s="27">
        <v>100</v>
      </c>
      <c r="G386" s="27">
        <v>100</v>
      </c>
      <c r="H386" s="6">
        <v>100</v>
      </c>
      <c r="I386" s="3"/>
      <c r="J386" s="6">
        <f t="shared" si="4"/>
        <v>100</v>
      </c>
    </row>
    <row r="387" spans="1:10" ht="18" customHeight="1">
      <c r="A387" s="120"/>
      <c r="B387" s="120"/>
      <c r="C387" s="109" t="s">
        <v>119</v>
      </c>
      <c r="D387" s="54" t="s">
        <v>4</v>
      </c>
      <c r="E387" s="42" t="s">
        <v>114</v>
      </c>
      <c r="F387" s="88">
        <v>3842.676</v>
      </c>
      <c r="G387" s="84">
        <f>SUM(F387)</f>
        <v>3842.676</v>
      </c>
      <c r="H387" s="43">
        <v>2442.5</v>
      </c>
      <c r="I387" s="43">
        <v>3421.4</v>
      </c>
      <c r="J387" s="6">
        <f>SUM((G387/G388*H388/H387*100)+(I387/G387*100))/2</f>
        <v>131.21323530666953</v>
      </c>
    </row>
    <row r="388" spans="1:10" ht="21" customHeight="1">
      <c r="A388" s="120"/>
      <c r="B388" s="120"/>
      <c r="C388" s="109"/>
      <c r="D388" s="54" t="s">
        <v>5</v>
      </c>
      <c r="E388" s="42" t="s">
        <v>117</v>
      </c>
      <c r="F388" s="22">
        <v>1234</v>
      </c>
      <c r="G388" s="23">
        <f>SUM(F388)</f>
        <v>1234</v>
      </c>
      <c r="H388" s="58">
        <v>1360</v>
      </c>
      <c r="I388" s="3"/>
      <c r="J388" s="6">
        <f t="shared" si="4"/>
        <v>110.21069692058347</v>
      </c>
    </row>
    <row r="389" spans="1:10" ht="22.5" customHeight="1">
      <c r="A389" s="121"/>
      <c r="B389" s="121"/>
      <c r="C389" s="109"/>
      <c r="D389" s="59" t="s">
        <v>6</v>
      </c>
      <c r="E389" s="42" t="s">
        <v>116</v>
      </c>
      <c r="F389" s="27">
        <v>100</v>
      </c>
      <c r="G389" s="27">
        <v>100</v>
      </c>
      <c r="H389" s="6">
        <v>100</v>
      </c>
      <c r="I389" s="3"/>
      <c r="J389" s="6">
        <f t="shared" si="4"/>
        <v>100</v>
      </c>
    </row>
    <row r="390" spans="1:10" ht="21" customHeight="1">
      <c r="A390" s="34">
        <v>23</v>
      </c>
      <c r="B390" s="119" t="s">
        <v>124</v>
      </c>
      <c r="C390" s="109" t="s">
        <v>268</v>
      </c>
      <c r="D390" s="57" t="s">
        <v>4</v>
      </c>
      <c r="E390" s="16" t="s">
        <v>136</v>
      </c>
      <c r="F390" s="86">
        <v>5103.29293</v>
      </c>
      <c r="G390" s="84">
        <f>SUM(F390)</f>
        <v>5103.29293</v>
      </c>
      <c r="H390" s="86">
        <v>5103.29293</v>
      </c>
      <c r="I390" s="86">
        <v>5103.29293</v>
      </c>
      <c r="J390" s="6">
        <f>SUM((G390/G391*H391/H390*100)+(I390/G390*100))/2</f>
        <v>100</v>
      </c>
    </row>
    <row r="391" spans="1:10" ht="32.25" customHeight="1">
      <c r="A391" s="34"/>
      <c r="B391" s="120"/>
      <c r="C391" s="109"/>
      <c r="D391" s="68" t="s">
        <v>5</v>
      </c>
      <c r="E391" s="16" t="s">
        <v>184</v>
      </c>
      <c r="F391" s="10">
        <v>105</v>
      </c>
      <c r="G391" s="23">
        <f>SUM(F391)</f>
        <v>105</v>
      </c>
      <c r="H391" s="58">
        <v>105</v>
      </c>
      <c r="I391" s="58"/>
      <c r="J391" s="6">
        <f>SUM(H391/G391*100)</f>
        <v>100</v>
      </c>
    </row>
    <row r="392" spans="1:10" ht="21">
      <c r="A392" s="34"/>
      <c r="B392" s="120"/>
      <c r="C392" s="109"/>
      <c r="D392" s="107" t="s">
        <v>6</v>
      </c>
      <c r="E392" s="20" t="s">
        <v>28</v>
      </c>
      <c r="F392" s="18">
        <v>100</v>
      </c>
      <c r="G392" s="29">
        <v>100</v>
      </c>
      <c r="H392" s="6">
        <v>100</v>
      </c>
      <c r="I392" s="58"/>
      <c r="J392" s="6">
        <f>SUM(H392/G392)*100</f>
        <v>100</v>
      </c>
    </row>
    <row r="393" spans="1:10" ht="22.5" customHeight="1">
      <c r="A393" s="34"/>
      <c r="B393" s="120"/>
      <c r="C393" s="109"/>
      <c r="D393" s="108"/>
      <c r="E393" s="20" t="s">
        <v>29</v>
      </c>
      <c r="F393" s="18">
        <v>100</v>
      </c>
      <c r="G393" s="29">
        <v>100</v>
      </c>
      <c r="H393" s="6">
        <v>100</v>
      </c>
      <c r="I393" s="58"/>
      <c r="J393" s="6">
        <f>SUM(H393/G393)*100</f>
        <v>100</v>
      </c>
    </row>
    <row r="394" spans="1:10" ht="22.5" customHeight="1">
      <c r="A394" s="34"/>
      <c r="B394" s="120"/>
      <c r="C394" s="109" t="s">
        <v>269</v>
      </c>
      <c r="D394" s="57" t="s">
        <v>4</v>
      </c>
      <c r="E394" s="16" t="s">
        <v>136</v>
      </c>
      <c r="F394" s="86">
        <v>125.72559</v>
      </c>
      <c r="G394" s="84">
        <f>SUM(F394)</f>
        <v>125.72559</v>
      </c>
      <c r="H394" s="84">
        <f>SUM(G394)</f>
        <v>125.72559</v>
      </c>
      <c r="I394" s="84">
        <v>125.72559</v>
      </c>
      <c r="J394" s="6">
        <f>SUM((G394/G395*H395/H394*100)+(I394/G394*100))/2</f>
        <v>100</v>
      </c>
    </row>
    <row r="395" spans="1:10" ht="33" customHeight="1">
      <c r="A395" s="34"/>
      <c r="B395" s="120"/>
      <c r="C395" s="109"/>
      <c r="D395" s="68" t="s">
        <v>5</v>
      </c>
      <c r="E395" s="16" t="s">
        <v>183</v>
      </c>
      <c r="F395" s="10">
        <v>170</v>
      </c>
      <c r="G395" s="23">
        <f>SUM(F395)</f>
        <v>170</v>
      </c>
      <c r="H395" s="58">
        <v>170</v>
      </c>
      <c r="I395" s="58"/>
      <c r="J395" s="6">
        <f>SUM(H395/G395*100)</f>
        <v>100</v>
      </c>
    </row>
    <row r="396" spans="1:10" ht="22.5" customHeight="1">
      <c r="A396" s="34"/>
      <c r="B396" s="120"/>
      <c r="C396" s="109"/>
      <c r="D396" s="107" t="s">
        <v>6</v>
      </c>
      <c r="E396" s="20" t="s">
        <v>28</v>
      </c>
      <c r="F396" s="18">
        <v>100</v>
      </c>
      <c r="G396" s="29">
        <v>100</v>
      </c>
      <c r="H396" s="6">
        <v>100</v>
      </c>
      <c r="I396" s="58"/>
      <c r="J396" s="6">
        <f>SUM(H396/G396)*100</f>
        <v>100</v>
      </c>
    </row>
    <row r="397" spans="1:10" ht="22.5" customHeight="1">
      <c r="A397" s="35"/>
      <c r="B397" s="121"/>
      <c r="C397" s="109"/>
      <c r="D397" s="108"/>
      <c r="E397" s="20" t="s">
        <v>29</v>
      </c>
      <c r="F397" s="18">
        <v>100</v>
      </c>
      <c r="G397" s="29">
        <v>100</v>
      </c>
      <c r="H397" s="6">
        <v>100</v>
      </c>
      <c r="I397" s="58"/>
      <c r="J397" s="6">
        <f>SUM(H397/G397)*100</f>
        <v>100</v>
      </c>
    </row>
    <row r="398" spans="1:10" ht="54" customHeight="1">
      <c r="A398" s="46">
        <v>24</v>
      </c>
      <c r="B398" s="51" t="s">
        <v>21</v>
      </c>
      <c r="C398" s="107" t="s">
        <v>91</v>
      </c>
      <c r="D398" s="81" t="s">
        <v>5</v>
      </c>
      <c r="E398" s="20" t="s">
        <v>89</v>
      </c>
      <c r="F398" s="5">
        <v>1319</v>
      </c>
      <c r="G398" s="23">
        <f>SUM(F398)</f>
        <v>1319</v>
      </c>
      <c r="H398" s="58">
        <v>1319</v>
      </c>
      <c r="I398" s="58"/>
      <c r="J398" s="6">
        <f t="shared" si="4"/>
        <v>100</v>
      </c>
    </row>
    <row r="399" spans="1:10" ht="52.5" customHeight="1">
      <c r="A399" s="36"/>
      <c r="B399" s="34"/>
      <c r="C399" s="115"/>
      <c r="D399" s="82" t="s">
        <v>4</v>
      </c>
      <c r="E399" s="20" t="s">
        <v>222</v>
      </c>
      <c r="F399" s="91">
        <v>321.4403</v>
      </c>
      <c r="G399" s="84">
        <f>SUM(F399)</f>
        <v>321.4403</v>
      </c>
      <c r="H399" s="66">
        <v>252.99538</v>
      </c>
      <c r="I399" s="66">
        <v>252.99538</v>
      </c>
      <c r="J399" s="6">
        <f>SUM((G399/G398*H398/H399*100)+(I399/G399*100))/2</f>
        <v>102.88031197179383</v>
      </c>
    </row>
    <row r="400" spans="1:10" ht="21">
      <c r="A400" s="36"/>
      <c r="B400" s="34"/>
      <c r="C400" s="115"/>
      <c r="D400" s="110" t="s">
        <v>6</v>
      </c>
      <c r="E400" s="20" t="s">
        <v>28</v>
      </c>
      <c r="F400" s="6">
        <v>100</v>
      </c>
      <c r="G400" s="1">
        <v>100</v>
      </c>
      <c r="H400" s="6">
        <v>100</v>
      </c>
      <c r="I400" s="58"/>
      <c r="J400" s="6">
        <f t="shared" si="4"/>
        <v>100</v>
      </c>
    </row>
    <row r="401" spans="1:10" ht="21">
      <c r="A401" s="36"/>
      <c r="B401" s="34"/>
      <c r="C401" s="108"/>
      <c r="D401" s="116"/>
      <c r="E401" s="20" t="s">
        <v>29</v>
      </c>
      <c r="F401" s="6">
        <v>100</v>
      </c>
      <c r="G401" s="1">
        <v>100</v>
      </c>
      <c r="H401" s="6">
        <v>100</v>
      </c>
      <c r="I401" s="58"/>
      <c r="J401" s="6">
        <f t="shared" si="4"/>
        <v>100</v>
      </c>
    </row>
    <row r="402" spans="1:10" ht="21.75" customHeight="1">
      <c r="A402" s="36"/>
      <c r="B402" s="34"/>
      <c r="C402" s="107" t="s">
        <v>92</v>
      </c>
      <c r="D402" s="81" t="s">
        <v>5</v>
      </c>
      <c r="E402" s="20" t="s">
        <v>99</v>
      </c>
      <c r="F402" s="5">
        <v>660</v>
      </c>
      <c r="G402" s="23">
        <f>SUM(F402)</f>
        <v>660</v>
      </c>
      <c r="H402" s="58">
        <v>576</v>
      </c>
      <c r="I402" s="58"/>
      <c r="J402" s="6">
        <f t="shared" si="4"/>
        <v>87.27272727272727</v>
      </c>
    </row>
    <row r="403" spans="1:10" ht="19.5" customHeight="1">
      <c r="A403" s="36"/>
      <c r="B403" s="34"/>
      <c r="C403" s="115"/>
      <c r="D403" s="82" t="s">
        <v>4</v>
      </c>
      <c r="E403" s="20" t="s">
        <v>190</v>
      </c>
      <c r="F403" s="91">
        <v>974.16</v>
      </c>
      <c r="G403" s="84">
        <f>SUM(F403)</f>
        <v>974.16</v>
      </c>
      <c r="H403" s="66">
        <v>1041.91749</v>
      </c>
      <c r="I403" s="66">
        <v>1041.91749</v>
      </c>
      <c r="J403" s="6">
        <f>SUM((G403/G402*H402/H403*100)+(I403/G403*100))/2</f>
        <v>94.27636336606226</v>
      </c>
    </row>
    <row r="404" spans="1:10" ht="21">
      <c r="A404" s="36"/>
      <c r="B404" s="34"/>
      <c r="C404" s="115"/>
      <c r="D404" s="110" t="s">
        <v>6</v>
      </c>
      <c r="E404" s="20" t="s">
        <v>28</v>
      </c>
      <c r="F404" s="6">
        <v>100</v>
      </c>
      <c r="G404" s="1">
        <v>100</v>
      </c>
      <c r="H404" s="6">
        <v>100</v>
      </c>
      <c r="I404" s="58"/>
      <c r="J404" s="6">
        <f t="shared" si="4"/>
        <v>100</v>
      </c>
    </row>
    <row r="405" spans="1:10" ht="21">
      <c r="A405" s="36"/>
      <c r="B405" s="34"/>
      <c r="C405" s="108"/>
      <c r="D405" s="116"/>
      <c r="E405" s="20" t="s">
        <v>29</v>
      </c>
      <c r="F405" s="6">
        <v>100</v>
      </c>
      <c r="G405" s="1">
        <v>100</v>
      </c>
      <c r="H405" s="6">
        <v>100</v>
      </c>
      <c r="I405" s="58"/>
      <c r="J405" s="6">
        <f t="shared" si="4"/>
        <v>100</v>
      </c>
    </row>
    <row r="406" spans="1:10" ht="21.75" customHeight="1">
      <c r="A406" s="36"/>
      <c r="B406" s="34"/>
      <c r="C406" s="109" t="s">
        <v>268</v>
      </c>
      <c r="D406" s="57" t="s">
        <v>4</v>
      </c>
      <c r="E406" s="16" t="s">
        <v>136</v>
      </c>
      <c r="F406" s="86">
        <v>398.432</v>
      </c>
      <c r="G406" s="84">
        <f>SUM(F406)</f>
        <v>398.432</v>
      </c>
      <c r="H406" s="25">
        <v>337.52912</v>
      </c>
      <c r="I406" s="25">
        <v>337.52912</v>
      </c>
      <c r="J406" s="6">
        <f>SUM((G406/G407*H407/H406*100)+(I406/G406*100))/2</f>
        <v>114.29008477970507</v>
      </c>
    </row>
    <row r="407" spans="1:10" ht="32.25" customHeight="1">
      <c r="A407" s="36"/>
      <c r="B407" s="34"/>
      <c r="C407" s="109"/>
      <c r="D407" s="68" t="s">
        <v>5</v>
      </c>
      <c r="E407" s="16" t="s">
        <v>184</v>
      </c>
      <c r="F407" s="10">
        <v>32</v>
      </c>
      <c r="G407" s="23">
        <f>SUM(F407)</f>
        <v>32</v>
      </c>
      <c r="H407" s="58">
        <v>39</v>
      </c>
      <c r="I407" s="58"/>
      <c r="J407" s="6">
        <f>SUM(H407/G407*100)</f>
        <v>121.875</v>
      </c>
    </row>
    <row r="408" spans="1:10" ht="21">
      <c r="A408" s="36"/>
      <c r="B408" s="34"/>
      <c r="C408" s="109"/>
      <c r="D408" s="107" t="s">
        <v>6</v>
      </c>
      <c r="E408" s="20" t="s">
        <v>28</v>
      </c>
      <c r="F408" s="18">
        <v>100</v>
      </c>
      <c r="G408" s="29">
        <v>100</v>
      </c>
      <c r="H408" s="6">
        <v>100</v>
      </c>
      <c r="I408" s="58"/>
      <c r="J408" s="6">
        <f>SUM(H408/G408)*100</f>
        <v>100</v>
      </c>
    </row>
    <row r="409" spans="1:10" ht="21">
      <c r="A409" s="36"/>
      <c r="B409" s="34"/>
      <c r="C409" s="109"/>
      <c r="D409" s="108"/>
      <c r="E409" s="20" t="s">
        <v>29</v>
      </c>
      <c r="F409" s="18">
        <v>100</v>
      </c>
      <c r="G409" s="29">
        <v>100</v>
      </c>
      <c r="H409" s="6">
        <v>100</v>
      </c>
      <c r="I409" s="58"/>
      <c r="J409" s="6">
        <f>SUM(H409/G409)*100</f>
        <v>100</v>
      </c>
    </row>
    <row r="410" spans="1:10" ht="22.5" customHeight="1">
      <c r="A410" s="36"/>
      <c r="B410" s="34"/>
      <c r="C410" s="109" t="s">
        <v>269</v>
      </c>
      <c r="D410" s="57" t="s">
        <v>4</v>
      </c>
      <c r="E410" s="16" t="s">
        <v>136</v>
      </c>
      <c r="F410" s="86">
        <v>74.4</v>
      </c>
      <c r="G410" s="84">
        <f>SUM(F410)</f>
        <v>74.4</v>
      </c>
      <c r="H410" s="25">
        <v>0.732</v>
      </c>
      <c r="I410" s="25">
        <v>0.732</v>
      </c>
      <c r="J410" s="6">
        <f>SUM((G410/G411*H411/H410*100)+(I410/G410*100))/2</f>
        <v>51.311607615018524</v>
      </c>
    </row>
    <row r="411" spans="1:10" ht="33" customHeight="1">
      <c r="A411" s="36"/>
      <c r="B411" s="34"/>
      <c r="C411" s="109"/>
      <c r="D411" s="68" t="s">
        <v>5</v>
      </c>
      <c r="E411" s="16" t="s">
        <v>183</v>
      </c>
      <c r="F411" s="10">
        <v>300</v>
      </c>
      <c r="G411" s="23">
        <f>SUM(F411)</f>
        <v>300</v>
      </c>
      <c r="H411" s="58">
        <v>3</v>
      </c>
      <c r="I411" s="58"/>
      <c r="J411" s="6">
        <f>SUM(H411/G411*100)</f>
        <v>1</v>
      </c>
    </row>
    <row r="412" spans="1:10" ht="21">
      <c r="A412" s="36"/>
      <c r="B412" s="34"/>
      <c r="C412" s="109"/>
      <c r="D412" s="107" t="s">
        <v>6</v>
      </c>
      <c r="E412" s="20" t="s">
        <v>28</v>
      </c>
      <c r="F412" s="18">
        <v>100</v>
      </c>
      <c r="G412" s="29">
        <v>100</v>
      </c>
      <c r="H412" s="6">
        <v>100</v>
      </c>
      <c r="I412" s="58"/>
      <c r="J412" s="6">
        <f>SUM(H412/G412)*100</f>
        <v>100</v>
      </c>
    </row>
    <row r="413" spans="1:10" ht="21">
      <c r="A413" s="36"/>
      <c r="B413" s="34"/>
      <c r="C413" s="109"/>
      <c r="D413" s="108"/>
      <c r="E413" s="20" t="s">
        <v>29</v>
      </c>
      <c r="F413" s="18">
        <v>100</v>
      </c>
      <c r="G413" s="29">
        <v>100</v>
      </c>
      <c r="H413" s="6">
        <v>100</v>
      </c>
      <c r="I413" s="58"/>
      <c r="J413" s="6">
        <f>SUM(H413/G413)*100</f>
        <v>100</v>
      </c>
    </row>
    <row r="414" spans="1:10" ht="32.25" customHeight="1">
      <c r="A414" s="36"/>
      <c r="B414" s="34"/>
      <c r="C414" s="107" t="s">
        <v>22</v>
      </c>
      <c r="D414" s="54" t="s">
        <v>5</v>
      </c>
      <c r="E414" s="20" t="s">
        <v>93</v>
      </c>
      <c r="F414" s="5">
        <v>14</v>
      </c>
      <c r="G414" s="23">
        <f>SUM(F414)</f>
        <v>14</v>
      </c>
      <c r="H414" s="58">
        <v>14</v>
      </c>
      <c r="I414" s="58"/>
      <c r="J414" s="6">
        <f t="shared" si="4"/>
        <v>100</v>
      </c>
    </row>
    <row r="415" spans="1:10" ht="32.25" customHeight="1">
      <c r="A415" s="36"/>
      <c r="B415" s="34"/>
      <c r="C415" s="115"/>
      <c r="D415" s="82" t="s">
        <v>4</v>
      </c>
      <c r="E415" s="20" t="s">
        <v>234</v>
      </c>
      <c r="F415" s="95">
        <v>337.456</v>
      </c>
      <c r="G415" s="84">
        <f>SUM(F415)</f>
        <v>337.456</v>
      </c>
      <c r="H415" s="66">
        <v>239.83159</v>
      </c>
      <c r="I415" s="66">
        <v>239.83159</v>
      </c>
      <c r="J415" s="6">
        <f>SUM((G415/G414*H414/H415*100)+(I415/G415*100))/2</f>
        <v>105.88793907763547</v>
      </c>
    </row>
    <row r="416" spans="1:10" ht="22.5" customHeight="1">
      <c r="A416" s="37"/>
      <c r="B416" s="35"/>
      <c r="C416" s="115"/>
      <c r="D416" s="53" t="s">
        <v>6</v>
      </c>
      <c r="E416" s="20" t="s">
        <v>29</v>
      </c>
      <c r="F416" s="6">
        <v>100</v>
      </c>
      <c r="G416" s="6">
        <v>100</v>
      </c>
      <c r="H416" s="6">
        <v>100</v>
      </c>
      <c r="I416" s="58"/>
      <c r="J416" s="6">
        <f t="shared" si="4"/>
        <v>100</v>
      </c>
    </row>
    <row r="417" spans="1:10" ht="54" customHeight="1">
      <c r="A417" s="131">
        <v>25</v>
      </c>
      <c r="B417" s="119" t="s">
        <v>15</v>
      </c>
      <c r="C417" s="114" t="s">
        <v>94</v>
      </c>
      <c r="D417" s="54" t="s">
        <v>5</v>
      </c>
      <c r="E417" s="20" t="s">
        <v>95</v>
      </c>
      <c r="F417" s="58">
        <v>6130</v>
      </c>
      <c r="G417" s="23">
        <f>SUM(F417)</f>
        <v>6130</v>
      </c>
      <c r="H417" s="58">
        <v>6214</v>
      </c>
      <c r="I417" s="58"/>
      <c r="J417" s="6">
        <f>SUM(H417/G417)*100</f>
        <v>101.37030995106035</v>
      </c>
    </row>
    <row r="418" spans="1:10" ht="52.5">
      <c r="A418" s="132"/>
      <c r="B418" s="120"/>
      <c r="C418" s="114"/>
      <c r="D418" s="81" t="s">
        <v>4</v>
      </c>
      <c r="E418" s="20" t="s">
        <v>224</v>
      </c>
      <c r="F418" s="91">
        <v>1493.881</v>
      </c>
      <c r="G418" s="84">
        <f>SUM(F418)</f>
        <v>1493.881</v>
      </c>
      <c r="H418" s="25">
        <v>1758.11839</v>
      </c>
      <c r="I418" s="25">
        <v>1758.11839</v>
      </c>
      <c r="J418" s="6">
        <f>SUM((G418/G417*H417/H418*100)+(I418/G418*100))/2</f>
        <v>101.91139175190719</v>
      </c>
    </row>
    <row r="419" spans="1:10" ht="21">
      <c r="A419" s="132"/>
      <c r="B419" s="120"/>
      <c r="C419" s="114"/>
      <c r="D419" s="107" t="s">
        <v>6</v>
      </c>
      <c r="E419" s="20" t="s">
        <v>28</v>
      </c>
      <c r="F419" s="6">
        <v>100</v>
      </c>
      <c r="G419" s="6">
        <v>100</v>
      </c>
      <c r="H419" s="6">
        <v>100</v>
      </c>
      <c r="I419" s="58"/>
      <c r="J419" s="6">
        <f aca="true" t="shared" si="7" ref="J419:J440">SUM(H419/G419)*100</f>
        <v>100</v>
      </c>
    </row>
    <row r="420" spans="1:10" ht="22.5" customHeight="1">
      <c r="A420" s="132"/>
      <c r="B420" s="120"/>
      <c r="C420" s="114"/>
      <c r="D420" s="108"/>
      <c r="E420" s="20" t="s">
        <v>29</v>
      </c>
      <c r="F420" s="6">
        <v>100</v>
      </c>
      <c r="G420" s="1">
        <v>100</v>
      </c>
      <c r="H420" s="6">
        <v>100</v>
      </c>
      <c r="I420" s="58"/>
      <c r="J420" s="6">
        <f t="shared" si="7"/>
        <v>100</v>
      </c>
    </row>
    <row r="421" spans="1:10" ht="63">
      <c r="A421" s="132"/>
      <c r="B421" s="120"/>
      <c r="C421" s="114" t="s">
        <v>96</v>
      </c>
      <c r="D421" s="54" t="s">
        <v>5</v>
      </c>
      <c r="E421" s="20" t="s">
        <v>97</v>
      </c>
      <c r="F421" s="58">
        <v>5194</v>
      </c>
      <c r="G421" s="23">
        <f>SUM(F421)</f>
        <v>5194</v>
      </c>
      <c r="H421" s="58">
        <v>5264</v>
      </c>
      <c r="I421" s="58"/>
      <c r="J421" s="6">
        <f t="shared" si="7"/>
        <v>101.34770889487869</v>
      </c>
    </row>
    <row r="422" spans="1:10" ht="52.5">
      <c r="A422" s="132"/>
      <c r="B422" s="120"/>
      <c r="C422" s="114"/>
      <c r="D422" s="81" t="s">
        <v>4</v>
      </c>
      <c r="E422" s="20" t="s">
        <v>223</v>
      </c>
      <c r="F422" s="91">
        <v>1265.7778</v>
      </c>
      <c r="G422" s="84">
        <f>SUM(F422)</f>
        <v>1265.7778</v>
      </c>
      <c r="H422" s="66">
        <v>1586.96694</v>
      </c>
      <c r="I422" s="66">
        <v>1586.96694</v>
      </c>
      <c r="J422" s="6">
        <f>SUM((G422/G421*H421/H422*100)+(I422/G422*100))/2</f>
        <v>103.10530232840813</v>
      </c>
    </row>
    <row r="423" spans="1:10" ht="21">
      <c r="A423" s="132"/>
      <c r="B423" s="120"/>
      <c r="C423" s="114"/>
      <c r="D423" s="107" t="s">
        <v>6</v>
      </c>
      <c r="E423" s="20" t="s">
        <v>28</v>
      </c>
      <c r="F423" s="6">
        <v>100</v>
      </c>
      <c r="G423" s="1">
        <v>100</v>
      </c>
      <c r="H423" s="6">
        <v>100</v>
      </c>
      <c r="I423" s="58"/>
      <c r="J423" s="6">
        <f t="shared" si="7"/>
        <v>100</v>
      </c>
    </row>
    <row r="424" spans="1:10" ht="22.5" customHeight="1">
      <c r="A424" s="132"/>
      <c r="B424" s="120"/>
      <c r="C424" s="114"/>
      <c r="D424" s="108"/>
      <c r="E424" s="20" t="s">
        <v>29</v>
      </c>
      <c r="F424" s="6">
        <v>100</v>
      </c>
      <c r="G424" s="1">
        <v>100</v>
      </c>
      <c r="H424" s="6">
        <v>100</v>
      </c>
      <c r="I424" s="58"/>
      <c r="J424" s="6">
        <f t="shared" si="7"/>
        <v>100</v>
      </c>
    </row>
    <row r="425" spans="1:10" ht="53.25">
      <c r="A425" s="132"/>
      <c r="B425" s="120"/>
      <c r="C425" s="114" t="s">
        <v>98</v>
      </c>
      <c r="D425" s="54" t="s">
        <v>5</v>
      </c>
      <c r="E425" s="20" t="s">
        <v>90</v>
      </c>
      <c r="F425" s="58">
        <v>3497</v>
      </c>
      <c r="G425" s="23">
        <f>SUM(F425)</f>
        <v>3497</v>
      </c>
      <c r="H425" s="58">
        <v>3484</v>
      </c>
      <c r="I425" s="58"/>
      <c r="J425" s="6">
        <f t="shared" si="7"/>
        <v>99.62825278810409</v>
      </c>
    </row>
    <row r="426" spans="1:10" ht="52.5">
      <c r="A426" s="132"/>
      <c r="B426" s="120"/>
      <c r="C426" s="114"/>
      <c r="D426" s="81" t="s">
        <v>4</v>
      </c>
      <c r="E426" s="20" t="s">
        <v>89</v>
      </c>
      <c r="F426" s="91">
        <v>852.2189</v>
      </c>
      <c r="G426" s="84">
        <f>SUM(F426)</f>
        <v>852.2189</v>
      </c>
      <c r="H426" s="66">
        <v>1179.83899</v>
      </c>
      <c r="I426" s="66">
        <v>1179.83899</v>
      </c>
      <c r="J426" s="6">
        <f>SUM((G426/G425*H425/H426*100)+(I426/G426*100))/2</f>
        <v>105.20323107550091</v>
      </c>
    </row>
    <row r="427" spans="1:10" ht="21">
      <c r="A427" s="132"/>
      <c r="B427" s="120"/>
      <c r="C427" s="114"/>
      <c r="D427" s="107" t="s">
        <v>6</v>
      </c>
      <c r="E427" s="20" t="s">
        <v>28</v>
      </c>
      <c r="F427" s="6">
        <v>100</v>
      </c>
      <c r="G427" s="1">
        <v>100</v>
      </c>
      <c r="H427" s="6">
        <v>100</v>
      </c>
      <c r="I427" s="58"/>
      <c r="J427" s="6">
        <f t="shared" si="7"/>
        <v>100</v>
      </c>
    </row>
    <row r="428" spans="1:10" ht="21">
      <c r="A428" s="132"/>
      <c r="B428" s="120"/>
      <c r="C428" s="114"/>
      <c r="D428" s="108"/>
      <c r="E428" s="20" t="s">
        <v>29</v>
      </c>
      <c r="F428" s="6">
        <v>100</v>
      </c>
      <c r="G428" s="1">
        <v>100</v>
      </c>
      <c r="H428" s="6">
        <v>100</v>
      </c>
      <c r="I428" s="58"/>
      <c r="J428" s="6">
        <f t="shared" si="7"/>
        <v>100</v>
      </c>
    </row>
    <row r="429" spans="1:10" ht="22.5" customHeight="1">
      <c r="A429" s="132"/>
      <c r="B429" s="120"/>
      <c r="C429" s="109" t="s">
        <v>268</v>
      </c>
      <c r="D429" s="57" t="s">
        <v>4</v>
      </c>
      <c r="E429" s="16" t="s">
        <v>136</v>
      </c>
      <c r="F429" s="86">
        <v>24.902</v>
      </c>
      <c r="G429" s="84">
        <v>24.902</v>
      </c>
      <c r="H429" s="25">
        <v>24.902</v>
      </c>
      <c r="I429" s="25">
        <v>24.902</v>
      </c>
      <c r="J429" s="6">
        <f>SUM((G429/G430*H430/H429*100)+(I429/G429*100))/2</f>
        <v>100</v>
      </c>
    </row>
    <row r="430" spans="1:10" ht="32.25" customHeight="1">
      <c r="A430" s="132"/>
      <c r="B430" s="120"/>
      <c r="C430" s="109"/>
      <c r="D430" s="68" t="s">
        <v>5</v>
      </c>
      <c r="E430" s="16" t="s">
        <v>184</v>
      </c>
      <c r="F430" s="10">
        <v>2</v>
      </c>
      <c r="G430" s="23">
        <v>2</v>
      </c>
      <c r="H430" s="58">
        <v>2</v>
      </c>
      <c r="I430" s="58"/>
      <c r="J430" s="6">
        <f>SUM(H430/G430*100)</f>
        <v>100</v>
      </c>
    </row>
    <row r="431" spans="1:10" ht="21">
      <c r="A431" s="132"/>
      <c r="B431" s="120"/>
      <c r="C431" s="109"/>
      <c r="D431" s="107" t="s">
        <v>6</v>
      </c>
      <c r="E431" s="20" t="s">
        <v>28</v>
      </c>
      <c r="F431" s="18">
        <v>100</v>
      </c>
      <c r="G431" s="29">
        <v>100</v>
      </c>
      <c r="H431" s="6">
        <v>100</v>
      </c>
      <c r="I431" s="58"/>
      <c r="J431" s="6">
        <f>SUM(H431/G431)*100</f>
        <v>100</v>
      </c>
    </row>
    <row r="432" spans="1:10" ht="21">
      <c r="A432" s="132"/>
      <c r="B432" s="120"/>
      <c r="C432" s="109"/>
      <c r="D432" s="108"/>
      <c r="E432" s="20" t="s">
        <v>29</v>
      </c>
      <c r="F432" s="18">
        <v>100</v>
      </c>
      <c r="G432" s="29">
        <v>100</v>
      </c>
      <c r="H432" s="6">
        <v>100</v>
      </c>
      <c r="I432" s="58"/>
      <c r="J432" s="6">
        <f>SUM(H432/G432)*100</f>
        <v>100</v>
      </c>
    </row>
    <row r="433" spans="1:10" ht="22.5" customHeight="1">
      <c r="A433" s="132"/>
      <c r="B433" s="120"/>
      <c r="C433" s="109" t="s">
        <v>269</v>
      </c>
      <c r="D433" s="57" t="s">
        <v>4</v>
      </c>
      <c r="E433" s="16" t="s">
        <v>136</v>
      </c>
      <c r="F433" s="86">
        <v>49.848</v>
      </c>
      <c r="G433" s="84">
        <f>SUM(F433)</f>
        <v>49.848</v>
      </c>
      <c r="H433" s="25">
        <v>49.848</v>
      </c>
      <c r="I433" s="25">
        <v>49.848</v>
      </c>
      <c r="J433" s="6">
        <f>SUM((G433/G434*H434/H433*100)+(I433/G433*100))/2</f>
        <v>100</v>
      </c>
    </row>
    <row r="434" spans="1:10" ht="32.25" customHeight="1">
      <c r="A434" s="132"/>
      <c r="B434" s="120"/>
      <c r="C434" s="109"/>
      <c r="D434" s="68" t="s">
        <v>5</v>
      </c>
      <c r="E434" s="16" t="s">
        <v>183</v>
      </c>
      <c r="F434" s="10">
        <v>201</v>
      </c>
      <c r="G434" s="23">
        <f>SUM(F434)</f>
        <v>201</v>
      </c>
      <c r="H434" s="58">
        <v>201</v>
      </c>
      <c r="I434" s="58"/>
      <c r="J434" s="6">
        <f>SUM(H434/G434*100)</f>
        <v>100</v>
      </c>
    </row>
    <row r="435" spans="1:10" ht="21">
      <c r="A435" s="132"/>
      <c r="B435" s="120"/>
      <c r="C435" s="109"/>
      <c r="D435" s="107" t="s">
        <v>6</v>
      </c>
      <c r="E435" s="20" t="s">
        <v>28</v>
      </c>
      <c r="F435" s="18">
        <v>100</v>
      </c>
      <c r="G435" s="29">
        <v>100</v>
      </c>
      <c r="H435" s="6">
        <v>100</v>
      </c>
      <c r="I435" s="58"/>
      <c r="J435" s="6">
        <f>SUM(H435/G435)*100</f>
        <v>100</v>
      </c>
    </row>
    <row r="436" spans="1:10" ht="21">
      <c r="A436" s="132"/>
      <c r="B436" s="120"/>
      <c r="C436" s="109"/>
      <c r="D436" s="108"/>
      <c r="E436" s="20" t="s">
        <v>29</v>
      </c>
      <c r="F436" s="18">
        <v>100</v>
      </c>
      <c r="G436" s="29">
        <v>100</v>
      </c>
      <c r="H436" s="6">
        <v>100</v>
      </c>
      <c r="I436" s="58"/>
      <c r="J436" s="6">
        <f>SUM(H436/G436)*100</f>
        <v>100</v>
      </c>
    </row>
    <row r="437" spans="1:10" ht="21.75" customHeight="1">
      <c r="A437" s="132"/>
      <c r="B437" s="120"/>
      <c r="C437" s="109" t="s">
        <v>145</v>
      </c>
      <c r="D437" s="57" t="s">
        <v>4</v>
      </c>
      <c r="E437" s="16" t="s">
        <v>136</v>
      </c>
      <c r="F437" s="86">
        <v>2.4286</v>
      </c>
      <c r="G437" s="86">
        <v>2.4286</v>
      </c>
      <c r="H437" s="86">
        <v>2.4286</v>
      </c>
      <c r="I437" s="86">
        <v>2.4286</v>
      </c>
      <c r="J437" s="6">
        <f>SUM((G437/G438*H438/H437*100)+(I437/G437*100))/2</f>
        <v>104.54545454545456</v>
      </c>
    </row>
    <row r="438" spans="1:10" ht="32.25" customHeight="1">
      <c r="A438" s="132"/>
      <c r="B438" s="120"/>
      <c r="C438" s="109"/>
      <c r="D438" s="68" t="s">
        <v>5</v>
      </c>
      <c r="E438" s="16" t="s">
        <v>135</v>
      </c>
      <c r="F438" s="10">
        <v>1</v>
      </c>
      <c r="G438" s="23">
        <f>SUM(F438/12)*11</f>
        <v>0.9166666666666666</v>
      </c>
      <c r="H438" s="58">
        <v>1</v>
      </c>
      <c r="I438" s="58"/>
      <c r="J438" s="6">
        <f t="shared" si="7"/>
        <v>109.09090909090911</v>
      </c>
    </row>
    <row r="439" spans="1:10" ht="21">
      <c r="A439" s="132"/>
      <c r="B439" s="120"/>
      <c r="C439" s="109"/>
      <c r="D439" s="107" t="s">
        <v>6</v>
      </c>
      <c r="E439" s="20" t="s">
        <v>28</v>
      </c>
      <c r="F439" s="18">
        <v>100</v>
      </c>
      <c r="G439" s="29">
        <v>100</v>
      </c>
      <c r="H439" s="6">
        <v>100</v>
      </c>
      <c r="I439" s="58"/>
      <c r="J439" s="6">
        <f t="shared" si="7"/>
        <v>100</v>
      </c>
    </row>
    <row r="440" spans="1:10" ht="21">
      <c r="A440" s="133"/>
      <c r="B440" s="121"/>
      <c r="C440" s="109"/>
      <c r="D440" s="108"/>
      <c r="E440" s="20" t="s">
        <v>29</v>
      </c>
      <c r="F440" s="18">
        <v>100</v>
      </c>
      <c r="G440" s="29">
        <v>100</v>
      </c>
      <c r="H440" s="6">
        <v>100</v>
      </c>
      <c r="I440" s="58"/>
      <c r="J440" s="6">
        <f t="shared" si="7"/>
        <v>100</v>
      </c>
    </row>
    <row r="441" spans="1:10" ht="53.25">
      <c r="A441" s="131">
        <v>26</v>
      </c>
      <c r="B441" s="119" t="s">
        <v>141</v>
      </c>
      <c r="C441" s="114" t="s">
        <v>158</v>
      </c>
      <c r="D441" s="54" t="s">
        <v>5</v>
      </c>
      <c r="E441" s="20" t="s">
        <v>95</v>
      </c>
      <c r="F441" s="58">
        <v>12870</v>
      </c>
      <c r="G441" s="23">
        <f>SUM(F441)</f>
        <v>12870</v>
      </c>
      <c r="H441" s="58">
        <v>10560</v>
      </c>
      <c r="I441" s="58"/>
      <c r="J441" s="6">
        <f>SUM(H441/G441)*100</f>
        <v>82.05128205128204</v>
      </c>
    </row>
    <row r="442" spans="1:10" ht="52.5">
      <c r="A442" s="132"/>
      <c r="B442" s="120"/>
      <c r="C442" s="114"/>
      <c r="D442" s="81" t="s">
        <v>4</v>
      </c>
      <c r="E442" s="20" t="s">
        <v>142</v>
      </c>
      <c r="F442" s="91">
        <v>3136.419</v>
      </c>
      <c r="G442" s="84">
        <f>SUM(F442)</f>
        <v>3136.419</v>
      </c>
      <c r="H442" s="43">
        <v>2989.9</v>
      </c>
      <c r="I442" s="43">
        <v>2990.6</v>
      </c>
      <c r="J442" s="6">
        <f>SUM((G442/G441*H441/H442*100)+(I442/G442*100))/2</f>
        <v>90.71147847326058</v>
      </c>
    </row>
    <row r="443" spans="1:10" ht="21">
      <c r="A443" s="132"/>
      <c r="B443" s="120"/>
      <c r="C443" s="114"/>
      <c r="D443" s="107" t="s">
        <v>6</v>
      </c>
      <c r="E443" s="20" t="s">
        <v>28</v>
      </c>
      <c r="F443" s="6">
        <v>100</v>
      </c>
      <c r="G443" s="1">
        <v>100</v>
      </c>
      <c r="H443" s="6">
        <v>100</v>
      </c>
      <c r="I443" s="58"/>
      <c r="J443" s="6">
        <f aca="true" t="shared" si="8" ref="J443:J452">SUM(H443/G443)*100</f>
        <v>100</v>
      </c>
    </row>
    <row r="444" spans="1:10" ht="21" customHeight="1">
      <c r="A444" s="132"/>
      <c r="B444" s="120"/>
      <c r="C444" s="114"/>
      <c r="D444" s="108"/>
      <c r="E444" s="20" t="s">
        <v>29</v>
      </c>
      <c r="F444" s="6">
        <v>100</v>
      </c>
      <c r="G444" s="1">
        <v>100</v>
      </c>
      <c r="H444" s="6">
        <v>100</v>
      </c>
      <c r="I444" s="58"/>
      <c r="J444" s="6">
        <f t="shared" si="8"/>
        <v>100</v>
      </c>
    </row>
    <row r="445" spans="1:10" ht="63" customHeight="1">
      <c r="A445" s="132"/>
      <c r="B445" s="120"/>
      <c r="C445" s="114" t="s">
        <v>140</v>
      </c>
      <c r="D445" s="54" t="s">
        <v>5</v>
      </c>
      <c r="E445" s="20" t="s">
        <v>97</v>
      </c>
      <c r="F445" s="58">
        <v>9123</v>
      </c>
      <c r="G445" s="23">
        <f>SUM(F445)</f>
        <v>9123</v>
      </c>
      <c r="H445" s="58">
        <v>7348</v>
      </c>
      <c r="I445" s="58"/>
      <c r="J445" s="6">
        <f t="shared" si="8"/>
        <v>80.54368080675216</v>
      </c>
    </row>
    <row r="446" spans="1:10" ht="63">
      <c r="A446" s="132"/>
      <c r="B446" s="120"/>
      <c r="C446" s="114"/>
      <c r="D446" s="81" t="s">
        <v>4</v>
      </c>
      <c r="E446" s="20" t="s">
        <v>187</v>
      </c>
      <c r="F446" s="91">
        <v>2223.2751</v>
      </c>
      <c r="G446" s="84">
        <f>SUM(F446)</f>
        <v>2223.2751</v>
      </c>
      <c r="H446" s="43">
        <v>2112.7</v>
      </c>
      <c r="I446" s="43">
        <v>2113.3</v>
      </c>
      <c r="J446" s="6">
        <f>SUM((G446/G445*H445/H446*100)+(I446/G446*100))/2</f>
        <v>89.90633163651623</v>
      </c>
    </row>
    <row r="447" spans="1:10" ht="21" customHeight="1">
      <c r="A447" s="132"/>
      <c r="B447" s="120"/>
      <c r="C447" s="114"/>
      <c r="D447" s="107" t="s">
        <v>6</v>
      </c>
      <c r="E447" s="20" t="s">
        <v>28</v>
      </c>
      <c r="F447" s="6">
        <v>100</v>
      </c>
      <c r="G447" s="1">
        <v>100</v>
      </c>
      <c r="H447" s="6">
        <v>97</v>
      </c>
      <c r="I447" s="58"/>
      <c r="J447" s="6">
        <f t="shared" si="8"/>
        <v>97</v>
      </c>
    </row>
    <row r="448" spans="1:10" ht="21.75" customHeight="1">
      <c r="A448" s="132"/>
      <c r="B448" s="120"/>
      <c r="C448" s="114"/>
      <c r="D448" s="108"/>
      <c r="E448" s="20" t="s">
        <v>29</v>
      </c>
      <c r="F448" s="6">
        <v>100</v>
      </c>
      <c r="G448" s="1">
        <v>100</v>
      </c>
      <c r="H448" s="6">
        <v>97</v>
      </c>
      <c r="I448" s="58"/>
      <c r="J448" s="6">
        <f t="shared" si="8"/>
        <v>97</v>
      </c>
    </row>
    <row r="449" spans="1:10" ht="53.25">
      <c r="A449" s="132"/>
      <c r="B449" s="120"/>
      <c r="C449" s="114" t="s">
        <v>159</v>
      </c>
      <c r="D449" s="54" t="s">
        <v>5</v>
      </c>
      <c r="E449" s="20" t="s">
        <v>90</v>
      </c>
      <c r="F449" s="58">
        <v>3700</v>
      </c>
      <c r="G449" s="23">
        <f>SUM(F449)</f>
        <v>3700</v>
      </c>
      <c r="H449" s="58">
        <v>3521</v>
      </c>
      <c r="I449" s="58"/>
      <c r="J449" s="6">
        <f t="shared" si="8"/>
        <v>95.16216216216216</v>
      </c>
    </row>
    <row r="450" spans="1:10" ht="52.5">
      <c r="A450" s="132"/>
      <c r="B450" s="120"/>
      <c r="C450" s="114"/>
      <c r="D450" s="81" t="s">
        <v>4</v>
      </c>
      <c r="E450" s="20" t="s">
        <v>157</v>
      </c>
      <c r="F450" s="91">
        <v>901.69</v>
      </c>
      <c r="G450" s="84">
        <f>SUM(F450)</f>
        <v>901.69</v>
      </c>
      <c r="H450" s="43">
        <v>855</v>
      </c>
      <c r="I450" s="43">
        <v>855.3</v>
      </c>
      <c r="J450" s="6">
        <f>SUM((G450/G449*H449/H450*100)+(I450/G450*100))/2</f>
        <v>97.6070058188331</v>
      </c>
    </row>
    <row r="451" spans="1:10" ht="21">
      <c r="A451" s="132"/>
      <c r="B451" s="120"/>
      <c r="C451" s="114"/>
      <c r="D451" s="107" t="s">
        <v>6</v>
      </c>
      <c r="E451" s="20" t="s">
        <v>28</v>
      </c>
      <c r="F451" s="6">
        <v>100</v>
      </c>
      <c r="G451" s="1">
        <v>100</v>
      </c>
      <c r="H451" s="6">
        <v>95</v>
      </c>
      <c r="I451" s="58"/>
      <c r="J451" s="6">
        <f t="shared" si="8"/>
        <v>95</v>
      </c>
    </row>
    <row r="452" spans="1:10" ht="21.75" customHeight="1">
      <c r="A452" s="132"/>
      <c r="B452" s="120"/>
      <c r="C452" s="114"/>
      <c r="D452" s="108"/>
      <c r="E452" s="20" t="s">
        <v>29</v>
      </c>
      <c r="F452" s="6">
        <v>100</v>
      </c>
      <c r="G452" s="1">
        <v>100</v>
      </c>
      <c r="H452" s="6">
        <v>95</v>
      </c>
      <c r="I452" s="58"/>
      <c r="J452" s="6">
        <f t="shared" si="8"/>
        <v>95</v>
      </c>
    </row>
    <row r="453" spans="1:10" ht="63">
      <c r="A453" s="132"/>
      <c r="B453" s="120"/>
      <c r="C453" s="107" t="s">
        <v>139</v>
      </c>
      <c r="D453" s="54" t="s">
        <v>5</v>
      </c>
      <c r="E453" s="20" t="s">
        <v>101</v>
      </c>
      <c r="F453" s="58">
        <v>4702</v>
      </c>
      <c r="G453" s="23">
        <f>SUM(F453)</f>
        <v>4702</v>
      </c>
      <c r="H453" s="58">
        <v>4469</v>
      </c>
      <c r="I453" s="58"/>
      <c r="J453" s="6">
        <f aca="true" t="shared" si="9" ref="J453:J460">SUM(H453/G453)*100</f>
        <v>95.04466184602298</v>
      </c>
    </row>
    <row r="454" spans="1:10" ht="63">
      <c r="A454" s="132"/>
      <c r="B454" s="120"/>
      <c r="C454" s="115"/>
      <c r="D454" s="81" t="s">
        <v>4</v>
      </c>
      <c r="E454" s="20" t="s">
        <v>185</v>
      </c>
      <c r="F454" s="91">
        <v>1145.8774</v>
      </c>
      <c r="G454" s="84">
        <f>SUM(F454)</f>
        <v>1145.8774</v>
      </c>
      <c r="H454" s="89">
        <v>1085.6</v>
      </c>
      <c r="I454" s="89">
        <v>1085.9</v>
      </c>
      <c r="J454" s="6">
        <f>SUM((G454/G453*H453/H454*100)+(I454/G454*100))/2</f>
        <v>97.54388972126799</v>
      </c>
    </row>
    <row r="455" spans="1:10" ht="21">
      <c r="A455" s="132"/>
      <c r="B455" s="120"/>
      <c r="C455" s="115"/>
      <c r="D455" s="107" t="s">
        <v>6</v>
      </c>
      <c r="E455" s="20" t="s">
        <v>28</v>
      </c>
      <c r="F455" s="6">
        <v>100</v>
      </c>
      <c r="G455" s="1">
        <v>100</v>
      </c>
      <c r="H455" s="6">
        <v>100</v>
      </c>
      <c r="I455" s="58"/>
      <c r="J455" s="6">
        <f t="shared" si="9"/>
        <v>100</v>
      </c>
    </row>
    <row r="456" spans="1:10" ht="21">
      <c r="A456" s="132"/>
      <c r="B456" s="120"/>
      <c r="C456" s="108"/>
      <c r="D456" s="108"/>
      <c r="E456" s="20" t="s">
        <v>29</v>
      </c>
      <c r="F456" s="6">
        <v>100</v>
      </c>
      <c r="G456" s="1">
        <v>100</v>
      </c>
      <c r="H456" s="6">
        <v>100</v>
      </c>
      <c r="I456" s="58"/>
      <c r="J456" s="6">
        <f t="shared" si="9"/>
        <v>100</v>
      </c>
    </row>
    <row r="457" spans="1:10" ht="21" customHeight="1">
      <c r="A457" s="132"/>
      <c r="B457" s="120"/>
      <c r="C457" s="114" t="s">
        <v>160</v>
      </c>
      <c r="D457" s="54" t="s">
        <v>5</v>
      </c>
      <c r="E457" s="20" t="s">
        <v>186</v>
      </c>
      <c r="F457" s="58">
        <v>8520</v>
      </c>
      <c r="G457" s="23">
        <f>SUM(F457)</f>
        <v>8520</v>
      </c>
      <c r="H457" s="58">
        <v>8990</v>
      </c>
      <c r="I457" s="58"/>
      <c r="J457" s="6">
        <f t="shared" si="9"/>
        <v>105.51643192488262</v>
      </c>
    </row>
    <row r="458" spans="1:10" ht="19.5" customHeight="1">
      <c r="A458" s="132"/>
      <c r="B458" s="120"/>
      <c r="C458" s="114"/>
      <c r="D458" s="81" t="s">
        <v>4</v>
      </c>
      <c r="E458" s="20" t="s">
        <v>190</v>
      </c>
      <c r="F458" s="92">
        <v>9798</v>
      </c>
      <c r="G458" s="84">
        <f>SUM(F458)</f>
        <v>9798</v>
      </c>
      <c r="H458" s="43">
        <v>10134.2</v>
      </c>
      <c r="I458" s="43">
        <v>10633.2</v>
      </c>
      <c r="J458" s="6">
        <f>SUM((G458/G457*H457/H458*100)+(I458/G458*100))/2</f>
        <v>105.27006730726919</v>
      </c>
    </row>
    <row r="459" spans="1:10" ht="21">
      <c r="A459" s="132"/>
      <c r="B459" s="120"/>
      <c r="C459" s="114"/>
      <c r="D459" s="107" t="s">
        <v>6</v>
      </c>
      <c r="E459" s="20" t="s">
        <v>28</v>
      </c>
      <c r="F459" s="6">
        <v>100</v>
      </c>
      <c r="G459" s="1">
        <v>100</v>
      </c>
      <c r="H459" s="6">
        <v>98</v>
      </c>
      <c r="I459" s="58"/>
      <c r="J459" s="6">
        <f t="shared" si="9"/>
        <v>98</v>
      </c>
    </row>
    <row r="460" spans="1:10" ht="21">
      <c r="A460" s="132"/>
      <c r="B460" s="120"/>
      <c r="C460" s="114"/>
      <c r="D460" s="108"/>
      <c r="E460" s="20" t="s">
        <v>29</v>
      </c>
      <c r="F460" s="6">
        <v>100</v>
      </c>
      <c r="G460" s="1">
        <v>100</v>
      </c>
      <c r="H460" s="6">
        <v>98</v>
      </c>
      <c r="I460" s="58"/>
      <c r="J460" s="6">
        <f t="shared" si="9"/>
        <v>98</v>
      </c>
    </row>
    <row r="461" spans="1:10" ht="21.75" customHeight="1">
      <c r="A461" s="132"/>
      <c r="B461" s="120"/>
      <c r="C461" s="109" t="s">
        <v>145</v>
      </c>
      <c r="D461" s="57" t="s">
        <v>4</v>
      </c>
      <c r="E461" s="16" t="s">
        <v>136</v>
      </c>
      <c r="F461" s="86">
        <v>4614.34</v>
      </c>
      <c r="G461" s="84">
        <f>SUM(F461)</f>
        <v>4614.34</v>
      </c>
      <c r="H461" s="43">
        <v>4279</v>
      </c>
      <c r="I461" s="43">
        <v>4326.3</v>
      </c>
      <c r="J461" s="6">
        <f>SUM((G461/G462*H462/H461*100)+(I461/G461*100))/2</f>
        <v>97.84597406034118</v>
      </c>
    </row>
    <row r="462" spans="1:10" ht="32.25" customHeight="1">
      <c r="A462" s="132"/>
      <c r="B462" s="120"/>
      <c r="C462" s="109"/>
      <c r="D462" s="68" t="s">
        <v>5</v>
      </c>
      <c r="E462" s="16" t="s">
        <v>169</v>
      </c>
      <c r="F462" s="10">
        <v>1900</v>
      </c>
      <c r="G462" s="23">
        <f>SUM(F462)</f>
        <v>1900</v>
      </c>
      <c r="H462" s="58">
        <v>1796</v>
      </c>
      <c r="I462" s="58"/>
      <c r="J462" s="6">
        <f>SUM(H462/G462)*100</f>
        <v>94.52631578947368</v>
      </c>
    </row>
    <row r="463" spans="1:10" ht="21">
      <c r="A463" s="132"/>
      <c r="B463" s="120"/>
      <c r="C463" s="109"/>
      <c r="D463" s="107" t="s">
        <v>6</v>
      </c>
      <c r="E463" s="20" t="s">
        <v>28</v>
      </c>
      <c r="F463" s="18">
        <v>100</v>
      </c>
      <c r="G463" s="29">
        <f>SUM(F463)</f>
        <v>100</v>
      </c>
      <c r="H463" s="6">
        <v>99</v>
      </c>
      <c r="I463" s="58"/>
      <c r="J463" s="6">
        <f>SUM(H463/G463)*100</f>
        <v>99</v>
      </c>
    </row>
    <row r="464" spans="1:10" ht="21">
      <c r="A464" s="132"/>
      <c r="B464" s="120"/>
      <c r="C464" s="109"/>
      <c r="D464" s="108"/>
      <c r="E464" s="20" t="s">
        <v>29</v>
      </c>
      <c r="F464" s="18">
        <v>100</v>
      </c>
      <c r="G464" s="29">
        <v>100</v>
      </c>
      <c r="H464" s="6">
        <v>99</v>
      </c>
      <c r="I464" s="58"/>
      <c r="J464" s="6">
        <f>SUM(H464/G464)*100</f>
        <v>99</v>
      </c>
    </row>
    <row r="465" spans="1:10" ht="21" customHeight="1">
      <c r="A465" s="132"/>
      <c r="B465" s="120"/>
      <c r="C465" s="109" t="s">
        <v>268</v>
      </c>
      <c r="D465" s="57" t="s">
        <v>4</v>
      </c>
      <c r="E465" s="16" t="s">
        <v>136</v>
      </c>
      <c r="F465" s="86">
        <v>5254.322</v>
      </c>
      <c r="G465" s="84">
        <f>SUM(F465)</f>
        <v>5254.322</v>
      </c>
      <c r="H465" s="25">
        <v>4939.2</v>
      </c>
      <c r="I465" s="25">
        <v>4735.2</v>
      </c>
      <c r="J465" s="6">
        <f>SUM((G465/G466*H466/H465*100)+(I465/G465*100))/2</f>
        <v>104.4261495071573</v>
      </c>
    </row>
    <row r="466" spans="1:10" ht="33.75" customHeight="1">
      <c r="A466" s="132"/>
      <c r="B466" s="120"/>
      <c r="C466" s="109"/>
      <c r="D466" s="68" t="s">
        <v>5</v>
      </c>
      <c r="E466" s="16" t="s">
        <v>184</v>
      </c>
      <c r="F466" s="10">
        <v>422</v>
      </c>
      <c r="G466" s="23">
        <f>SUM(F466)</f>
        <v>422</v>
      </c>
      <c r="H466" s="58">
        <v>471</v>
      </c>
      <c r="I466" s="58"/>
      <c r="J466" s="6">
        <f>SUM(H466/G466*100)</f>
        <v>111.61137440758293</v>
      </c>
    </row>
    <row r="467" spans="1:10" ht="21">
      <c r="A467" s="132"/>
      <c r="B467" s="120"/>
      <c r="C467" s="109"/>
      <c r="D467" s="107" t="s">
        <v>6</v>
      </c>
      <c r="E467" s="20" t="s">
        <v>28</v>
      </c>
      <c r="F467" s="18">
        <v>100</v>
      </c>
      <c r="G467" s="29">
        <v>100</v>
      </c>
      <c r="H467" s="6">
        <v>99</v>
      </c>
      <c r="I467" s="58"/>
      <c r="J467" s="6">
        <f>SUM(H467/G467)*100</f>
        <v>99</v>
      </c>
    </row>
    <row r="468" spans="1:10" ht="21">
      <c r="A468" s="132"/>
      <c r="B468" s="120"/>
      <c r="C468" s="109"/>
      <c r="D468" s="108"/>
      <c r="E468" s="20" t="s">
        <v>29</v>
      </c>
      <c r="F468" s="18">
        <v>100</v>
      </c>
      <c r="G468" s="29">
        <v>100</v>
      </c>
      <c r="H468" s="6">
        <v>99</v>
      </c>
      <c r="I468" s="58"/>
      <c r="J468" s="6">
        <f>SUM(H468/G468)*100</f>
        <v>99</v>
      </c>
    </row>
    <row r="469" spans="1:10" ht="22.5" customHeight="1">
      <c r="A469" s="132"/>
      <c r="B469" s="120"/>
      <c r="C469" s="109" t="s">
        <v>269</v>
      </c>
      <c r="D469" s="57" t="s">
        <v>4</v>
      </c>
      <c r="E469" s="16" t="s">
        <v>136</v>
      </c>
      <c r="F469" s="86">
        <v>272.8</v>
      </c>
      <c r="G469" s="84">
        <f>SUM(F469)</f>
        <v>272.8</v>
      </c>
      <c r="H469" s="25">
        <v>248.6</v>
      </c>
      <c r="I469" s="25">
        <v>248.6</v>
      </c>
      <c r="J469" s="6">
        <f>SUM((G469/G470*H470/H469*100)+(I469/G469*100))/2</f>
        <v>97.43901331326396</v>
      </c>
    </row>
    <row r="470" spans="1:10" ht="33" customHeight="1">
      <c r="A470" s="132"/>
      <c r="B470" s="120"/>
      <c r="C470" s="109"/>
      <c r="D470" s="68" t="s">
        <v>5</v>
      </c>
      <c r="E470" s="16" t="s">
        <v>183</v>
      </c>
      <c r="F470" s="10">
        <v>1100</v>
      </c>
      <c r="G470" s="23">
        <f>SUM(F470)</f>
        <v>1100</v>
      </c>
      <c r="H470" s="58">
        <v>1040</v>
      </c>
      <c r="I470" s="58"/>
      <c r="J470" s="6">
        <f>SUM(H470/G470*100)</f>
        <v>94.54545454545455</v>
      </c>
    </row>
    <row r="471" spans="1:10" ht="21">
      <c r="A471" s="132"/>
      <c r="B471" s="120"/>
      <c r="C471" s="109"/>
      <c r="D471" s="107" t="s">
        <v>6</v>
      </c>
      <c r="E471" s="20" t="s">
        <v>28</v>
      </c>
      <c r="F471" s="18">
        <v>100</v>
      </c>
      <c r="G471" s="29">
        <v>100</v>
      </c>
      <c r="H471" s="6">
        <v>95</v>
      </c>
      <c r="I471" s="58"/>
      <c r="J471" s="6">
        <f>SUM(H471/G471)*100</f>
        <v>95</v>
      </c>
    </row>
    <row r="472" spans="1:10" ht="21">
      <c r="A472" s="132"/>
      <c r="B472" s="120"/>
      <c r="C472" s="109"/>
      <c r="D472" s="108"/>
      <c r="E472" s="20" t="s">
        <v>29</v>
      </c>
      <c r="F472" s="18">
        <v>100</v>
      </c>
      <c r="G472" s="29">
        <v>100</v>
      </c>
      <c r="H472" s="6">
        <v>95</v>
      </c>
      <c r="I472" s="58"/>
      <c r="J472" s="6">
        <f>SUM(H472/G472)*100</f>
        <v>95</v>
      </c>
    </row>
    <row r="473" spans="1:10" ht="20.25" customHeight="1">
      <c r="A473" s="132"/>
      <c r="B473" s="120"/>
      <c r="C473" s="109" t="s">
        <v>118</v>
      </c>
      <c r="D473" s="54" t="s">
        <v>4</v>
      </c>
      <c r="E473" s="42" t="s">
        <v>219</v>
      </c>
      <c r="F473" s="101">
        <v>529.5</v>
      </c>
      <c r="G473" s="84">
        <f>SUM(F473)</f>
        <v>529.5</v>
      </c>
      <c r="H473" s="43">
        <v>412.6</v>
      </c>
      <c r="I473" s="43">
        <v>410</v>
      </c>
      <c r="J473" s="6">
        <f>SUM((G473/G474*H474/H473*100)+(I473/G473*100))/2</f>
        <v>103.73758248780047</v>
      </c>
    </row>
    <row r="474" spans="1:10" ht="22.5" customHeight="1">
      <c r="A474" s="132"/>
      <c r="B474" s="120"/>
      <c r="C474" s="109"/>
      <c r="D474" s="54" t="s">
        <v>5</v>
      </c>
      <c r="E474" s="42" t="s">
        <v>115</v>
      </c>
      <c r="F474" s="22">
        <v>300</v>
      </c>
      <c r="G474" s="23">
        <f>SUM(F474)</f>
        <v>300</v>
      </c>
      <c r="H474" s="58">
        <v>304</v>
      </c>
      <c r="I474" s="3"/>
      <c r="J474" s="6">
        <f>SUM(H474/G474)*100</f>
        <v>101.33333333333334</v>
      </c>
    </row>
    <row r="475" spans="1:10" ht="24.75" customHeight="1">
      <c r="A475" s="132"/>
      <c r="B475" s="120"/>
      <c r="C475" s="109"/>
      <c r="D475" s="19" t="s">
        <v>6</v>
      </c>
      <c r="E475" s="42" t="s">
        <v>144</v>
      </c>
      <c r="F475" s="27">
        <v>100</v>
      </c>
      <c r="G475" s="27">
        <v>100</v>
      </c>
      <c r="H475" s="6">
        <v>100</v>
      </c>
      <c r="I475" s="3"/>
      <c r="J475" s="6">
        <f>SUM(H475/G475)*100</f>
        <v>100</v>
      </c>
    </row>
    <row r="476" spans="1:10" ht="18.75" customHeight="1">
      <c r="A476" s="132"/>
      <c r="B476" s="120"/>
      <c r="C476" s="109" t="s">
        <v>119</v>
      </c>
      <c r="D476" s="54" t="s">
        <v>4</v>
      </c>
      <c r="E476" s="42" t="s">
        <v>171</v>
      </c>
      <c r="F476" s="101">
        <v>934.2</v>
      </c>
      <c r="G476" s="84">
        <f>SUM(F476)</f>
        <v>934.2</v>
      </c>
      <c r="H476" s="43">
        <v>650.6</v>
      </c>
      <c r="I476" s="43">
        <v>646.5</v>
      </c>
      <c r="J476" s="6">
        <f>SUM((G476/G477*H477/H476*100)+(I476/G476*100))/2</f>
        <v>107.35433445062617</v>
      </c>
    </row>
    <row r="477" spans="1:10" ht="21.75" customHeight="1">
      <c r="A477" s="132"/>
      <c r="B477" s="120"/>
      <c r="C477" s="109"/>
      <c r="D477" s="54" t="s">
        <v>5</v>
      </c>
      <c r="E477" s="42" t="s">
        <v>170</v>
      </c>
      <c r="F477" s="22">
        <v>300</v>
      </c>
      <c r="G477" s="23">
        <f>SUM(F477)</f>
        <v>300</v>
      </c>
      <c r="H477" s="58">
        <v>304</v>
      </c>
      <c r="I477" s="3"/>
      <c r="J477" s="6">
        <f>SUM(H477/G477)*100</f>
        <v>101.33333333333334</v>
      </c>
    </row>
    <row r="478" spans="1:10" ht="23.25" customHeight="1">
      <c r="A478" s="133"/>
      <c r="B478" s="121"/>
      <c r="C478" s="109"/>
      <c r="D478" s="68" t="s">
        <v>6</v>
      </c>
      <c r="E478" s="42" t="s">
        <v>144</v>
      </c>
      <c r="F478" s="27">
        <v>100</v>
      </c>
      <c r="G478" s="27">
        <v>100</v>
      </c>
      <c r="H478" s="6">
        <v>100</v>
      </c>
      <c r="I478" s="3"/>
      <c r="J478" s="6">
        <f>SUM(H478/G478)*100</f>
        <v>100</v>
      </c>
    </row>
    <row r="479" spans="1:10" ht="53.25">
      <c r="A479" s="131">
        <v>27</v>
      </c>
      <c r="B479" s="119" t="s">
        <v>235</v>
      </c>
      <c r="C479" s="114" t="s">
        <v>94</v>
      </c>
      <c r="D479" s="54" t="s">
        <v>5</v>
      </c>
      <c r="E479" s="20" t="s">
        <v>95</v>
      </c>
      <c r="F479" s="58">
        <v>18675</v>
      </c>
      <c r="G479" s="23">
        <f>SUM(F479)</f>
        <v>18675</v>
      </c>
      <c r="H479" s="58">
        <v>25374</v>
      </c>
      <c r="I479" s="58"/>
      <c r="J479" s="6">
        <f>SUM(H479/G479)*100</f>
        <v>135.8714859437751</v>
      </c>
    </row>
    <row r="480" spans="1:10" ht="52.5">
      <c r="A480" s="132"/>
      <c r="B480" s="120"/>
      <c r="C480" s="114"/>
      <c r="D480" s="81" t="s">
        <v>4</v>
      </c>
      <c r="E480" s="20" t="s">
        <v>228</v>
      </c>
      <c r="F480" s="91">
        <v>4551.0975</v>
      </c>
      <c r="G480" s="84">
        <f>SUM(F480)</f>
        <v>4551.0975</v>
      </c>
      <c r="H480" s="43">
        <v>4154.907</v>
      </c>
      <c r="I480" s="66">
        <v>4154.907</v>
      </c>
      <c r="J480" s="6">
        <f>SUM((G480/G479*H479/H480*100)+(I480/G480*100))/2</f>
        <v>120.06105315008868</v>
      </c>
    </row>
    <row r="481" spans="1:10" ht="22.5" customHeight="1">
      <c r="A481" s="132"/>
      <c r="B481" s="120"/>
      <c r="C481" s="114"/>
      <c r="D481" s="107" t="s">
        <v>6</v>
      </c>
      <c r="E481" s="20" t="s">
        <v>28</v>
      </c>
      <c r="F481" s="6">
        <v>100</v>
      </c>
      <c r="G481" s="1">
        <v>100</v>
      </c>
      <c r="H481" s="1">
        <v>100</v>
      </c>
      <c r="I481" s="58"/>
      <c r="J481" s="6">
        <f aca="true" t="shared" si="10" ref="J481:J505">SUM(H481/G481)*100</f>
        <v>100</v>
      </c>
    </row>
    <row r="482" spans="1:10" ht="21.75" customHeight="1">
      <c r="A482" s="132"/>
      <c r="B482" s="120"/>
      <c r="C482" s="114"/>
      <c r="D482" s="108"/>
      <c r="E482" s="20" t="s">
        <v>29</v>
      </c>
      <c r="F482" s="6">
        <v>100</v>
      </c>
      <c r="G482" s="1">
        <v>100</v>
      </c>
      <c r="H482" s="1">
        <v>100</v>
      </c>
      <c r="I482" s="58"/>
      <c r="J482" s="6">
        <f t="shared" si="10"/>
        <v>100</v>
      </c>
    </row>
    <row r="483" spans="1:10" ht="63">
      <c r="A483" s="132"/>
      <c r="B483" s="120"/>
      <c r="C483" s="114" t="s">
        <v>96</v>
      </c>
      <c r="D483" s="54" t="s">
        <v>5</v>
      </c>
      <c r="E483" s="20" t="s">
        <v>97</v>
      </c>
      <c r="F483" s="58">
        <v>12605</v>
      </c>
      <c r="G483" s="23">
        <f>SUM(F483)</f>
        <v>12605</v>
      </c>
      <c r="H483" s="58">
        <v>19191</v>
      </c>
      <c r="I483" s="58"/>
      <c r="J483" s="6">
        <f t="shared" si="10"/>
        <v>152.249107497025</v>
      </c>
    </row>
    <row r="484" spans="1:10" ht="52.5">
      <c r="A484" s="132"/>
      <c r="B484" s="120"/>
      <c r="C484" s="114"/>
      <c r="D484" s="81" t="s">
        <v>4</v>
      </c>
      <c r="E484" s="20" t="s">
        <v>220</v>
      </c>
      <c r="F484" s="91">
        <v>3071.8385</v>
      </c>
      <c r="G484" s="84">
        <f>SUM(F484)</f>
        <v>3071.8385</v>
      </c>
      <c r="H484" s="25">
        <v>2961.624</v>
      </c>
      <c r="I484" s="25">
        <v>2961.624</v>
      </c>
      <c r="J484" s="6">
        <f>SUM((G484/G483*H483/H484*100)+(I484/G484*100))/2</f>
        <v>127.16351883759086</v>
      </c>
    </row>
    <row r="485" spans="1:10" ht="24.75" customHeight="1">
      <c r="A485" s="132"/>
      <c r="B485" s="120"/>
      <c r="C485" s="114"/>
      <c r="D485" s="107" t="s">
        <v>6</v>
      </c>
      <c r="E485" s="20" t="s">
        <v>28</v>
      </c>
      <c r="F485" s="6">
        <v>100</v>
      </c>
      <c r="G485" s="1">
        <v>100</v>
      </c>
      <c r="H485" s="6">
        <v>100</v>
      </c>
      <c r="I485" s="58"/>
      <c r="J485" s="6">
        <f t="shared" si="10"/>
        <v>100</v>
      </c>
    </row>
    <row r="486" spans="1:10" ht="21.75" customHeight="1">
      <c r="A486" s="132"/>
      <c r="B486" s="120"/>
      <c r="C486" s="114"/>
      <c r="D486" s="108"/>
      <c r="E486" s="20" t="s">
        <v>29</v>
      </c>
      <c r="F486" s="6">
        <v>100</v>
      </c>
      <c r="G486" s="1">
        <v>100</v>
      </c>
      <c r="H486" s="6">
        <v>100</v>
      </c>
      <c r="I486" s="58"/>
      <c r="J486" s="6">
        <f t="shared" si="10"/>
        <v>100</v>
      </c>
    </row>
    <row r="487" spans="1:10" ht="53.25">
      <c r="A487" s="132"/>
      <c r="B487" s="120"/>
      <c r="C487" s="114" t="s">
        <v>98</v>
      </c>
      <c r="D487" s="54" t="s">
        <v>5</v>
      </c>
      <c r="E487" s="20" t="s">
        <v>90</v>
      </c>
      <c r="F487" s="58">
        <v>12882</v>
      </c>
      <c r="G487" s="23">
        <f>SUM(F487)</f>
        <v>12882</v>
      </c>
      <c r="H487" s="23">
        <v>13071</v>
      </c>
      <c r="I487" s="58"/>
      <c r="J487" s="6">
        <f t="shared" si="10"/>
        <v>101.46716348393107</v>
      </c>
    </row>
    <row r="488" spans="1:10" ht="52.5">
      <c r="A488" s="132"/>
      <c r="B488" s="120"/>
      <c r="C488" s="114"/>
      <c r="D488" s="81" t="s">
        <v>4</v>
      </c>
      <c r="E488" s="20" t="s">
        <v>222</v>
      </c>
      <c r="F488" s="91">
        <v>3139.3434</v>
      </c>
      <c r="G488" s="84">
        <f>SUM(F488)</f>
        <v>3139.3434</v>
      </c>
      <c r="H488" s="84">
        <v>2843.561</v>
      </c>
      <c r="I488" s="25">
        <v>2843.561</v>
      </c>
      <c r="J488" s="6">
        <f>SUM((G488/G487*H487/H488*100)+(I488/G488*100))/2</f>
        <v>101.29990708832975</v>
      </c>
    </row>
    <row r="489" spans="1:10" ht="21.75" customHeight="1">
      <c r="A489" s="132"/>
      <c r="B489" s="120"/>
      <c r="C489" s="114"/>
      <c r="D489" s="107" t="s">
        <v>6</v>
      </c>
      <c r="E489" s="20" t="s">
        <v>28</v>
      </c>
      <c r="F489" s="6">
        <v>100</v>
      </c>
      <c r="G489" s="1">
        <v>100</v>
      </c>
      <c r="H489" s="1">
        <v>100</v>
      </c>
      <c r="I489" s="58"/>
      <c r="J489" s="6">
        <f t="shared" si="10"/>
        <v>100</v>
      </c>
    </row>
    <row r="490" spans="1:10" ht="21.75" customHeight="1">
      <c r="A490" s="132"/>
      <c r="B490" s="120"/>
      <c r="C490" s="114"/>
      <c r="D490" s="108"/>
      <c r="E490" s="20" t="s">
        <v>29</v>
      </c>
      <c r="F490" s="6">
        <v>100</v>
      </c>
      <c r="G490" s="1">
        <v>100</v>
      </c>
      <c r="H490" s="1">
        <v>100</v>
      </c>
      <c r="I490" s="58"/>
      <c r="J490" s="6">
        <f t="shared" si="10"/>
        <v>100</v>
      </c>
    </row>
    <row r="491" spans="1:10" s="21" customFormat="1" ht="63">
      <c r="A491" s="132"/>
      <c r="B491" s="120"/>
      <c r="C491" s="107" t="s">
        <v>100</v>
      </c>
      <c r="D491" s="54" t="s">
        <v>5</v>
      </c>
      <c r="E491" s="20" t="s">
        <v>101</v>
      </c>
      <c r="F491" s="58">
        <v>7241</v>
      </c>
      <c r="G491" s="23">
        <f>SUM(F491)</f>
        <v>7241</v>
      </c>
      <c r="H491" s="58">
        <v>9141</v>
      </c>
      <c r="I491" s="58"/>
      <c r="J491" s="6">
        <f t="shared" si="10"/>
        <v>126.23946968650739</v>
      </c>
    </row>
    <row r="492" spans="1:10" ht="63">
      <c r="A492" s="132"/>
      <c r="B492" s="120"/>
      <c r="C492" s="115"/>
      <c r="D492" s="81" t="s">
        <v>4</v>
      </c>
      <c r="E492" s="20" t="s">
        <v>221</v>
      </c>
      <c r="F492" s="91">
        <v>1764.6317</v>
      </c>
      <c r="G492" s="84">
        <f>SUM(F492)</f>
        <v>1764.6317</v>
      </c>
      <c r="H492" s="43">
        <v>1759.84</v>
      </c>
      <c r="I492" s="89">
        <v>1759.84</v>
      </c>
      <c r="J492" s="6">
        <f>SUM((G492/G491*H491/H492*100)+(I492/G492*100))/2</f>
        <v>113.15582699091951</v>
      </c>
    </row>
    <row r="493" spans="1:10" ht="20.25" customHeight="1">
      <c r="A493" s="132"/>
      <c r="B493" s="120"/>
      <c r="C493" s="115"/>
      <c r="D493" s="107" t="s">
        <v>6</v>
      </c>
      <c r="E493" s="20" t="s">
        <v>28</v>
      </c>
      <c r="F493" s="6">
        <v>100</v>
      </c>
      <c r="G493" s="1">
        <v>100</v>
      </c>
      <c r="H493" s="1">
        <v>100</v>
      </c>
      <c r="I493" s="58"/>
      <c r="J493" s="6">
        <f t="shared" si="10"/>
        <v>100</v>
      </c>
    </row>
    <row r="494" spans="1:10" ht="20.25" customHeight="1">
      <c r="A494" s="132"/>
      <c r="B494" s="120"/>
      <c r="C494" s="108"/>
      <c r="D494" s="108"/>
      <c r="E494" s="20" t="s">
        <v>29</v>
      </c>
      <c r="F494" s="6">
        <v>100</v>
      </c>
      <c r="G494" s="1">
        <v>100</v>
      </c>
      <c r="H494" s="1">
        <v>100</v>
      </c>
      <c r="I494" s="58"/>
      <c r="J494" s="6">
        <f t="shared" si="10"/>
        <v>100</v>
      </c>
    </row>
    <row r="495" spans="1:10" ht="21.75" customHeight="1">
      <c r="A495" s="132"/>
      <c r="B495" s="120"/>
      <c r="C495" s="114" t="s">
        <v>92</v>
      </c>
      <c r="D495" s="54" t="s">
        <v>5</v>
      </c>
      <c r="E495" s="20" t="s">
        <v>99</v>
      </c>
      <c r="F495" s="58">
        <v>3130</v>
      </c>
      <c r="G495" s="23">
        <f>SUM(F495)</f>
        <v>3130</v>
      </c>
      <c r="H495" s="58">
        <v>3130</v>
      </c>
      <c r="I495" s="58"/>
      <c r="J495" s="6">
        <f t="shared" si="10"/>
        <v>100</v>
      </c>
    </row>
    <row r="496" spans="1:10" ht="19.5" customHeight="1">
      <c r="A496" s="132"/>
      <c r="B496" s="120"/>
      <c r="C496" s="114"/>
      <c r="D496" s="81" t="s">
        <v>4</v>
      </c>
      <c r="E496" s="20" t="s">
        <v>190</v>
      </c>
      <c r="F496" s="91">
        <v>4619.88</v>
      </c>
      <c r="G496" s="84">
        <f>SUM(F496)</f>
        <v>4619.88</v>
      </c>
      <c r="H496" s="43">
        <v>6538.424</v>
      </c>
      <c r="I496" s="43">
        <v>6538.424</v>
      </c>
      <c r="J496" s="6">
        <f>SUM((G496/G495*H495/H496*100)+(I496/G496*100))/2</f>
        <v>106.0926994741349</v>
      </c>
    </row>
    <row r="497" spans="1:10" ht="21">
      <c r="A497" s="132"/>
      <c r="B497" s="120"/>
      <c r="C497" s="114"/>
      <c r="D497" s="107" t="s">
        <v>6</v>
      </c>
      <c r="E497" s="20" t="s">
        <v>28</v>
      </c>
      <c r="F497" s="6">
        <v>100</v>
      </c>
      <c r="G497" s="1">
        <v>100</v>
      </c>
      <c r="H497" s="1">
        <v>100</v>
      </c>
      <c r="I497" s="58"/>
      <c r="J497" s="6">
        <f t="shared" si="10"/>
        <v>100</v>
      </c>
    </row>
    <row r="498" spans="1:10" ht="21.75" customHeight="1">
      <c r="A498" s="132"/>
      <c r="B498" s="120"/>
      <c r="C498" s="114"/>
      <c r="D498" s="108"/>
      <c r="E498" s="20" t="s">
        <v>29</v>
      </c>
      <c r="F498" s="6">
        <v>100</v>
      </c>
      <c r="G498" s="1">
        <v>100</v>
      </c>
      <c r="H498" s="1">
        <v>100</v>
      </c>
      <c r="I498" s="58"/>
      <c r="J498" s="6">
        <f t="shared" si="10"/>
        <v>100</v>
      </c>
    </row>
    <row r="499" spans="1:10" ht="21.75" customHeight="1">
      <c r="A499" s="132"/>
      <c r="B499" s="120"/>
      <c r="C499" s="114" t="s">
        <v>143</v>
      </c>
      <c r="D499" s="54" t="s">
        <v>5</v>
      </c>
      <c r="E499" s="20" t="s">
        <v>99</v>
      </c>
      <c r="F499" s="5">
        <v>6400</v>
      </c>
      <c r="G499" s="23">
        <f>SUM(F499)</f>
        <v>6400</v>
      </c>
      <c r="H499" s="58">
        <v>6261</v>
      </c>
      <c r="I499" s="58"/>
      <c r="J499" s="6">
        <f t="shared" si="10"/>
        <v>97.828125</v>
      </c>
    </row>
    <row r="500" spans="1:10" ht="18" customHeight="1">
      <c r="A500" s="132"/>
      <c r="B500" s="120"/>
      <c r="C500" s="114"/>
      <c r="D500" s="81" t="s">
        <v>4</v>
      </c>
      <c r="E500" s="20" t="s">
        <v>190</v>
      </c>
      <c r="F500" s="91">
        <v>7360</v>
      </c>
      <c r="G500" s="84">
        <f>SUM(F500)</f>
        <v>7360</v>
      </c>
      <c r="H500" s="43">
        <v>6940.37</v>
      </c>
      <c r="I500" s="66">
        <v>6940.37</v>
      </c>
      <c r="J500" s="6">
        <f>SUM((G500/G499*H499/H500*100)+(I500/G500*100))/2</f>
        <v>99.0207667721175</v>
      </c>
    </row>
    <row r="501" spans="1:10" ht="21.75" customHeight="1">
      <c r="A501" s="132"/>
      <c r="B501" s="120"/>
      <c r="C501" s="114"/>
      <c r="D501" s="107" t="s">
        <v>6</v>
      </c>
      <c r="E501" s="20" t="s">
        <v>28</v>
      </c>
      <c r="F501" s="6">
        <v>100</v>
      </c>
      <c r="G501" s="1">
        <v>100</v>
      </c>
      <c r="H501" s="1">
        <v>100</v>
      </c>
      <c r="I501" s="58"/>
      <c r="J501" s="6">
        <f t="shared" si="10"/>
        <v>100</v>
      </c>
    </row>
    <row r="502" spans="1:10" ht="21.75" customHeight="1">
      <c r="A502" s="132"/>
      <c r="B502" s="120"/>
      <c r="C502" s="114"/>
      <c r="D502" s="108"/>
      <c r="E502" s="20" t="s">
        <v>29</v>
      </c>
      <c r="F502" s="6">
        <v>100</v>
      </c>
      <c r="G502" s="1">
        <v>100</v>
      </c>
      <c r="H502" s="1">
        <v>100</v>
      </c>
      <c r="I502" s="58"/>
      <c r="J502" s="6">
        <f t="shared" si="10"/>
        <v>100</v>
      </c>
    </row>
    <row r="503" spans="1:10" ht="33" customHeight="1">
      <c r="A503" s="132"/>
      <c r="B503" s="120"/>
      <c r="C503" s="107" t="s">
        <v>22</v>
      </c>
      <c r="D503" s="54" t="s">
        <v>5</v>
      </c>
      <c r="E503" s="20" t="s">
        <v>93</v>
      </c>
      <c r="F503" s="5">
        <v>16</v>
      </c>
      <c r="G503" s="23">
        <f>SUM(F503)</f>
        <v>16</v>
      </c>
      <c r="H503" s="58">
        <v>16</v>
      </c>
      <c r="I503" s="58"/>
      <c r="J503" s="6">
        <f t="shared" si="10"/>
        <v>100</v>
      </c>
    </row>
    <row r="504" spans="1:10" ht="31.5" customHeight="1">
      <c r="A504" s="132"/>
      <c r="B504" s="120"/>
      <c r="C504" s="115"/>
      <c r="D504" s="82" t="s">
        <v>4</v>
      </c>
      <c r="E504" s="20" t="s">
        <v>234</v>
      </c>
      <c r="F504" s="95">
        <v>385.664</v>
      </c>
      <c r="G504" s="84">
        <f>SUM(F504)</f>
        <v>385.664</v>
      </c>
      <c r="H504" s="43">
        <v>333.164</v>
      </c>
      <c r="I504" s="43">
        <v>333.164</v>
      </c>
      <c r="J504" s="6">
        <f>SUM((G504/G503*H503/H504*100)+(I504/G504*100))/2</f>
        <v>101.07255961924776</v>
      </c>
    </row>
    <row r="505" spans="1:10" ht="22.5" customHeight="1">
      <c r="A505" s="132"/>
      <c r="B505" s="120"/>
      <c r="C505" s="115"/>
      <c r="D505" s="53" t="s">
        <v>6</v>
      </c>
      <c r="E505" s="14" t="s">
        <v>29</v>
      </c>
      <c r="F505" s="6">
        <v>100</v>
      </c>
      <c r="G505" s="1">
        <v>100</v>
      </c>
      <c r="H505" s="1">
        <v>100</v>
      </c>
      <c r="I505" s="58"/>
      <c r="J505" s="6">
        <f t="shared" si="10"/>
        <v>100</v>
      </c>
    </row>
    <row r="506" spans="1:10" ht="21.75" customHeight="1">
      <c r="A506" s="132"/>
      <c r="B506" s="120"/>
      <c r="C506" s="109" t="s">
        <v>145</v>
      </c>
      <c r="D506" s="57" t="s">
        <v>4</v>
      </c>
      <c r="E506" s="16" t="s">
        <v>136</v>
      </c>
      <c r="F506" s="86">
        <v>208.8596</v>
      </c>
      <c r="G506" s="86">
        <v>208.8596</v>
      </c>
      <c r="H506" s="86">
        <v>325.98</v>
      </c>
      <c r="I506" s="86">
        <v>959.692</v>
      </c>
      <c r="J506" s="6">
        <f>SUM((G506/G507*H507/H506*100)+(I506/G506*100))/2</f>
        <v>261.7813702803881</v>
      </c>
    </row>
    <row r="507" spans="1:10" ht="22.5" customHeight="1">
      <c r="A507" s="132"/>
      <c r="B507" s="120"/>
      <c r="C507" s="109"/>
      <c r="D507" s="68" t="s">
        <v>5</v>
      </c>
      <c r="E507" s="16" t="s">
        <v>189</v>
      </c>
      <c r="F507" s="10">
        <v>86</v>
      </c>
      <c r="G507" s="23">
        <v>86</v>
      </c>
      <c r="H507" s="58">
        <v>86</v>
      </c>
      <c r="I507" s="58"/>
      <c r="J507" s="6">
        <f>SUM(H507/G507)*100</f>
        <v>100</v>
      </c>
    </row>
    <row r="508" spans="1:10" ht="21">
      <c r="A508" s="132"/>
      <c r="B508" s="120"/>
      <c r="C508" s="109"/>
      <c r="D508" s="107" t="s">
        <v>6</v>
      </c>
      <c r="E508" s="20" t="s">
        <v>28</v>
      </c>
      <c r="F508" s="18">
        <v>100</v>
      </c>
      <c r="G508" s="29">
        <v>100</v>
      </c>
      <c r="H508" s="29">
        <v>100</v>
      </c>
      <c r="I508" s="58"/>
      <c r="J508" s="6">
        <f>SUM(H508/G508)*100</f>
        <v>100</v>
      </c>
    </row>
    <row r="509" spans="1:10" ht="22.5" customHeight="1">
      <c r="A509" s="132"/>
      <c r="B509" s="120"/>
      <c r="C509" s="109"/>
      <c r="D509" s="108"/>
      <c r="E509" s="20" t="s">
        <v>29</v>
      </c>
      <c r="F509" s="18">
        <v>100</v>
      </c>
      <c r="G509" s="29">
        <v>100</v>
      </c>
      <c r="H509" s="29">
        <v>100</v>
      </c>
      <c r="I509" s="58"/>
      <c r="J509" s="6">
        <f>SUM(H509/G509)*100</f>
        <v>100</v>
      </c>
    </row>
    <row r="510" spans="1:10" ht="21.75" customHeight="1">
      <c r="A510" s="132"/>
      <c r="B510" s="120"/>
      <c r="C510" s="109" t="s">
        <v>268</v>
      </c>
      <c r="D510" s="57" t="s">
        <v>4</v>
      </c>
      <c r="E510" s="16" t="s">
        <v>136</v>
      </c>
      <c r="F510" s="86">
        <v>933.825</v>
      </c>
      <c r="G510" s="84">
        <f>SUM(F510)</f>
        <v>933.825</v>
      </c>
      <c r="H510" s="25">
        <v>0</v>
      </c>
      <c r="I510" s="25">
        <v>0</v>
      </c>
      <c r="J510" s="6">
        <v>0</v>
      </c>
    </row>
    <row r="511" spans="1:10" ht="33" customHeight="1">
      <c r="A511" s="132"/>
      <c r="B511" s="120"/>
      <c r="C511" s="109"/>
      <c r="D511" s="68" t="s">
        <v>5</v>
      </c>
      <c r="E511" s="16" t="s">
        <v>184</v>
      </c>
      <c r="F511" s="10">
        <v>75</v>
      </c>
      <c r="G511" s="23">
        <f>SUM(F511)</f>
        <v>75</v>
      </c>
      <c r="H511" s="58">
        <v>72</v>
      </c>
      <c r="I511" s="58"/>
      <c r="J511" s="6">
        <f>SUM(H511/G511*100)</f>
        <v>96</v>
      </c>
    </row>
    <row r="512" spans="1:10" ht="21">
      <c r="A512" s="132"/>
      <c r="B512" s="120"/>
      <c r="C512" s="109"/>
      <c r="D512" s="107" t="s">
        <v>6</v>
      </c>
      <c r="E512" s="20" t="s">
        <v>28</v>
      </c>
      <c r="F512" s="18">
        <v>100</v>
      </c>
      <c r="G512" s="29">
        <v>100</v>
      </c>
      <c r="H512" s="6">
        <v>100</v>
      </c>
      <c r="I512" s="58"/>
      <c r="J512" s="6">
        <f>SUM(H512/G512)*100</f>
        <v>100</v>
      </c>
    </row>
    <row r="513" spans="1:10" ht="22.5" customHeight="1">
      <c r="A513" s="132"/>
      <c r="B513" s="120"/>
      <c r="C513" s="109"/>
      <c r="D513" s="108"/>
      <c r="E513" s="20" t="s">
        <v>29</v>
      </c>
      <c r="F513" s="18">
        <v>100</v>
      </c>
      <c r="G513" s="29">
        <v>100</v>
      </c>
      <c r="H513" s="6">
        <v>100</v>
      </c>
      <c r="I513" s="58"/>
      <c r="J513" s="6">
        <f>SUM(H513/G513)*100</f>
        <v>100</v>
      </c>
    </row>
    <row r="514" spans="1:10" ht="21.75" customHeight="1">
      <c r="A514" s="132"/>
      <c r="B514" s="120"/>
      <c r="C514" s="109" t="s">
        <v>269</v>
      </c>
      <c r="D514" s="57" t="s">
        <v>4</v>
      </c>
      <c r="E514" s="16" t="s">
        <v>136</v>
      </c>
      <c r="F514" s="86">
        <v>291.4</v>
      </c>
      <c r="G514" s="84">
        <f>SUM(F514)</f>
        <v>291.4</v>
      </c>
      <c r="H514" s="25">
        <v>0</v>
      </c>
      <c r="I514" s="25">
        <v>0</v>
      </c>
      <c r="J514" s="6" t="e">
        <f>SUM((G514/G515*H515/H514*100)+(I514/G514*100))/2</f>
        <v>#DIV/0!</v>
      </c>
    </row>
    <row r="515" spans="1:10" ht="32.25" customHeight="1">
      <c r="A515" s="132"/>
      <c r="B515" s="120"/>
      <c r="C515" s="109"/>
      <c r="D515" s="68" t="s">
        <v>5</v>
      </c>
      <c r="E515" s="16" t="s">
        <v>183</v>
      </c>
      <c r="F515" s="10">
        <v>1175</v>
      </c>
      <c r="G515" s="23">
        <f>SUM(F515)</f>
        <v>1175</v>
      </c>
      <c r="H515" s="58">
        <v>1116</v>
      </c>
      <c r="I515" s="58"/>
      <c r="J515" s="6">
        <f>SUM(H515/G515*100)</f>
        <v>94.97872340425532</v>
      </c>
    </row>
    <row r="516" spans="1:10" ht="21">
      <c r="A516" s="132"/>
      <c r="B516" s="120"/>
      <c r="C516" s="109"/>
      <c r="D516" s="107" t="s">
        <v>6</v>
      </c>
      <c r="E516" s="20" t="s">
        <v>28</v>
      </c>
      <c r="F516" s="18">
        <v>100</v>
      </c>
      <c r="G516" s="29">
        <v>100</v>
      </c>
      <c r="H516" s="6">
        <v>100</v>
      </c>
      <c r="I516" s="58"/>
      <c r="J516" s="6">
        <f>SUM(H516/G516)*100</f>
        <v>100</v>
      </c>
    </row>
    <row r="517" spans="1:10" ht="22.5" customHeight="1">
      <c r="A517" s="132"/>
      <c r="B517" s="120"/>
      <c r="C517" s="109"/>
      <c r="D517" s="108"/>
      <c r="E517" s="20" t="s">
        <v>29</v>
      </c>
      <c r="F517" s="18">
        <v>100</v>
      </c>
      <c r="G517" s="29">
        <v>100</v>
      </c>
      <c r="H517" s="6">
        <v>100</v>
      </c>
      <c r="I517" s="58"/>
      <c r="J517" s="6">
        <f>SUM(H517/G517)*100</f>
        <v>100</v>
      </c>
    </row>
    <row r="518" spans="1:10" ht="19.5" customHeight="1">
      <c r="A518" s="132"/>
      <c r="B518" s="120"/>
      <c r="C518" s="109" t="s">
        <v>119</v>
      </c>
      <c r="D518" s="54" t="s">
        <v>4</v>
      </c>
      <c r="E518" s="42" t="s">
        <v>114</v>
      </c>
      <c r="F518" s="90">
        <v>155.7</v>
      </c>
      <c r="G518" s="84">
        <f>SUM(F518)</f>
        <v>155.7</v>
      </c>
      <c r="H518" s="43">
        <v>120.25</v>
      </c>
      <c r="I518" s="43">
        <v>120.25</v>
      </c>
      <c r="J518" s="6">
        <f>SUM((G518/G519*H519/H518*100)+(I518/G518*100))/2</f>
        <v>102.06125031211737</v>
      </c>
    </row>
    <row r="519" spans="1:10" ht="22.5" customHeight="1">
      <c r="A519" s="132"/>
      <c r="B519" s="120"/>
      <c r="C519" s="109"/>
      <c r="D519" s="54" t="s">
        <v>5</v>
      </c>
      <c r="E519" s="42" t="s">
        <v>117</v>
      </c>
      <c r="F519" s="22">
        <v>50</v>
      </c>
      <c r="G519" s="23">
        <f>SUM(F519)</f>
        <v>50</v>
      </c>
      <c r="H519" s="58">
        <v>49</v>
      </c>
      <c r="I519" s="3"/>
      <c r="J519" s="6">
        <f>SUM(H519/G519)*100</f>
        <v>98</v>
      </c>
    </row>
    <row r="520" spans="1:10" ht="22.5" customHeight="1">
      <c r="A520" s="133"/>
      <c r="B520" s="121"/>
      <c r="C520" s="109"/>
      <c r="D520" s="68" t="s">
        <v>6</v>
      </c>
      <c r="E520" s="42" t="s">
        <v>144</v>
      </c>
      <c r="F520" s="22">
        <v>100</v>
      </c>
      <c r="G520" s="22">
        <v>100</v>
      </c>
      <c r="H520" s="27">
        <v>100</v>
      </c>
      <c r="I520" s="3"/>
      <c r="J520" s="6">
        <f>SUM(H520/G520)*100</f>
        <v>100</v>
      </c>
    </row>
    <row r="521" spans="1:10" ht="53.25">
      <c r="A521" s="131">
        <v>28</v>
      </c>
      <c r="B521" s="119" t="s">
        <v>16</v>
      </c>
      <c r="C521" s="114" t="s">
        <v>94</v>
      </c>
      <c r="D521" s="54" t="s">
        <v>5</v>
      </c>
      <c r="E521" s="20" t="s">
        <v>95</v>
      </c>
      <c r="F521" s="58">
        <v>6750</v>
      </c>
      <c r="G521" s="23">
        <f>SUM(F521)</f>
        <v>6750</v>
      </c>
      <c r="H521" s="58">
        <v>6460</v>
      </c>
      <c r="I521" s="58"/>
      <c r="J521" s="6">
        <f>SUM(H521/G521)*100</f>
        <v>95.7037037037037</v>
      </c>
    </row>
    <row r="522" spans="1:10" ht="52.5">
      <c r="A522" s="132"/>
      <c r="B522" s="120"/>
      <c r="C522" s="114"/>
      <c r="D522" s="81" t="s">
        <v>4</v>
      </c>
      <c r="E522" s="20" t="s">
        <v>224</v>
      </c>
      <c r="F522" s="91">
        <v>1644.975</v>
      </c>
      <c r="G522" s="84">
        <f>SUM(F522)</f>
        <v>1644.975</v>
      </c>
      <c r="H522" s="66">
        <v>962.25813</v>
      </c>
      <c r="I522" s="66">
        <v>994.26293</v>
      </c>
      <c r="J522" s="6">
        <f>SUM((G522/G521*H521/H522*100)+(I522/G522*100))/2</f>
        <v>112.02369554935925</v>
      </c>
    </row>
    <row r="523" spans="1:10" ht="21.75" customHeight="1">
      <c r="A523" s="132"/>
      <c r="B523" s="120"/>
      <c r="C523" s="114"/>
      <c r="D523" s="107" t="s">
        <v>6</v>
      </c>
      <c r="E523" s="20" t="s">
        <v>28</v>
      </c>
      <c r="F523" s="6">
        <v>100</v>
      </c>
      <c r="G523" s="1">
        <v>100</v>
      </c>
      <c r="H523" s="6">
        <v>100</v>
      </c>
      <c r="I523" s="58"/>
      <c r="J523" s="6">
        <f aca="true" t="shared" si="11" ref="J523:J536">SUM(H523/G523)*100</f>
        <v>100</v>
      </c>
    </row>
    <row r="524" spans="1:10" ht="21" customHeight="1">
      <c r="A524" s="132"/>
      <c r="B524" s="120"/>
      <c r="C524" s="114"/>
      <c r="D524" s="108"/>
      <c r="E524" s="20" t="s">
        <v>29</v>
      </c>
      <c r="F524" s="6">
        <v>100</v>
      </c>
      <c r="G524" s="1">
        <v>100</v>
      </c>
      <c r="H524" s="6">
        <v>100</v>
      </c>
      <c r="I524" s="58"/>
      <c r="J524" s="6">
        <f t="shared" si="11"/>
        <v>100</v>
      </c>
    </row>
    <row r="525" spans="1:10" ht="63">
      <c r="A525" s="132"/>
      <c r="B525" s="120"/>
      <c r="C525" s="114" t="s">
        <v>140</v>
      </c>
      <c r="D525" s="54" t="s">
        <v>5</v>
      </c>
      <c r="E525" s="20" t="s">
        <v>97</v>
      </c>
      <c r="F525" s="58">
        <v>4706</v>
      </c>
      <c r="G525" s="23">
        <f>SUM(F525)</f>
        <v>4706</v>
      </c>
      <c r="H525" s="58">
        <v>4351</v>
      </c>
      <c r="I525" s="58"/>
      <c r="J525" s="6">
        <f t="shared" si="11"/>
        <v>92.45643858903527</v>
      </c>
    </row>
    <row r="526" spans="1:10" ht="52.5">
      <c r="A526" s="132"/>
      <c r="B526" s="120"/>
      <c r="C526" s="114"/>
      <c r="D526" s="81" t="s">
        <v>4</v>
      </c>
      <c r="E526" s="20" t="s">
        <v>220</v>
      </c>
      <c r="F526" s="91">
        <v>1146.8522</v>
      </c>
      <c r="G526" s="84">
        <f>SUM(F526)</f>
        <v>1146.8522</v>
      </c>
      <c r="H526" s="66">
        <v>650.02446</v>
      </c>
      <c r="I526" s="66">
        <v>671.28561</v>
      </c>
      <c r="J526" s="6">
        <f>SUM((G526/G525*H525/H526*100)+(I526/G526*100))/2</f>
        <v>110.827885641339</v>
      </c>
    </row>
    <row r="527" spans="1:10" ht="21" customHeight="1">
      <c r="A527" s="132"/>
      <c r="B527" s="120"/>
      <c r="C527" s="114"/>
      <c r="D527" s="107" t="s">
        <v>6</v>
      </c>
      <c r="E527" s="20" t="s">
        <v>28</v>
      </c>
      <c r="F527" s="6">
        <v>100</v>
      </c>
      <c r="G527" s="1">
        <v>100</v>
      </c>
      <c r="H527" s="6">
        <v>100</v>
      </c>
      <c r="I527" s="58"/>
      <c r="J527" s="6">
        <f t="shared" si="11"/>
        <v>100</v>
      </c>
    </row>
    <row r="528" spans="1:10" ht="21" customHeight="1">
      <c r="A528" s="132"/>
      <c r="B528" s="120"/>
      <c r="C528" s="114"/>
      <c r="D528" s="108"/>
      <c r="E528" s="20" t="s">
        <v>29</v>
      </c>
      <c r="F528" s="6">
        <v>100</v>
      </c>
      <c r="G528" s="1">
        <v>100</v>
      </c>
      <c r="H528" s="6">
        <v>100</v>
      </c>
      <c r="I528" s="58"/>
      <c r="J528" s="6">
        <f t="shared" si="11"/>
        <v>100</v>
      </c>
    </row>
    <row r="529" spans="1:10" ht="53.25">
      <c r="A529" s="132"/>
      <c r="B529" s="120"/>
      <c r="C529" s="114" t="s">
        <v>98</v>
      </c>
      <c r="D529" s="54" t="s">
        <v>5</v>
      </c>
      <c r="E529" s="20" t="s">
        <v>90</v>
      </c>
      <c r="F529" s="58">
        <v>4046</v>
      </c>
      <c r="G529" s="23">
        <f>SUM(F529)</f>
        <v>4046</v>
      </c>
      <c r="H529" s="58">
        <v>3945</v>
      </c>
      <c r="I529" s="58"/>
      <c r="J529" s="6">
        <f t="shared" si="11"/>
        <v>97.50370736529906</v>
      </c>
    </row>
    <row r="530" spans="1:10" ht="54" customHeight="1">
      <c r="A530" s="132"/>
      <c r="B530" s="120"/>
      <c r="C530" s="114"/>
      <c r="D530" s="81" t="s">
        <v>4</v>
      </c>
      <c r="E530" s="20" t="s">
        <v>89</v>
      </c>
      <c r="F530" s="91">
        <v>986.0102</v>
      </c>
      <c r="G530" s="84">
        <f>SUM(F530)</f>
        <v>986.0102</v>
      </c>
      <c r="H530" s="66">
        <v>1023.00433</v>
      </c>
      <c r="I530" s="66">
        <v>1015.00433</v>
      </c>
      <c r="J530" s="6">
        <f>SUM((G530/G529*H529/H530*100)+(I530/G530*100))/2</f>
        <v>98.45915271711242</v>
      </c>
    </row>
    <row r="531" spans="1:10" ht="21.75" customHeight="1">
      <c r="A531" s="132"/>
      <c r="B531" s="120"/>
      <c r="C531" s="114"/>
      <c r="D531" s="107" t="s">
        <v>6</v>
      </c>
      <c r="E531" s="20" t="s">
        <v>28</v>
      </c>
      <c r="F531" s="6">
        <v>100</v>
      </c>
      <c r="G531" s="1">
        <v>100</v>
      </c>
      <c r="H531" s="6">
        <v>100</v>
      </c>
      <c r="I531" s="58"/>
      <c r="J531" s="6">
        <f t="shared" si="11"/>
        <v>100</v>
      </c>
    </row>
    <row r="532" spans="1:10" ht="21">
      <c r="A532" s="132"/>
      <c r="B532" s="120"/>
      <c r="C532" s="114"/>
      <c r="D532" s="108"/>
      <c r="E532" s="20" t="s">
        <v>29</v>
      </c>
      <c r="F532" s="6">
        <v>100</v>
      </c>
      <c r="G532" s="1">
        <v>100</v>
      </c>
      <c r="H532" s="6">
        <v>100</v>
      </c>
      <c r="I532" s="58"/>
      <c r="J532" s="6">
        <f t="shared" si="11"/>
        <v>100</v>
      </c>
    </row>
    <row r="533" spans="1:10" ht="63">
      <c r="A533" s="132"/>
      <c r="B533" s="120"/>
      <c r="C533" s="107" t="s">
        <v>100</v>
      </c>
      <c r="D533" s="54" t="s">
        <v>5</v>
      </c>
      <c r="E533" s="20" t="s">
        <v>101</v>
      </c>
      <c r="F533" s="58">
        <v>990</v>
      </c>
      <c r="G533" s="23">
        <f>SUM(F533)</f>
        <v>990</v>
      </c>
      <c r="H533" s="58">
        <v>966</v>
      </c>
      <c r="I533" s="58"/>
      <c r="J533" s="6">
        <f t="shared" si="11"/>
        <v>97.57575757575758</v>
      </c>
    </row>
    <row r="534" spans="1:10" ht="63">
      <c r="A534" s="132"/>
      <c r="B534" s="120"/>
      <c r="C534" s="115"/>
      <c r="D534" s="81" t="s">
        <v>4</v>
      </c>
      <c r="E534" s="20" t="s">
        <v>221</v>
      </c>
      <c r="F534" s="91">
        <v>241.263</v>
      </c>
      <c r="G534" s="84">
        <f>SUM(F534)</f>
        <v>241.263</v>
      </c>
      <c r="H534" s="66">
        <v>23.21246</v>
      </c>
      <c r="I534" s="66">
        <v>25.23685</v>
      </c>
      <c r="J534" s="6">
        <f>SUM((G534/G533*H533/H534*100)+(I534/G534*100))/2</f>
        <v>512.316002983569</v>
      </c>
    </row>
    <row r="535" spans="1:10" ht="21">
      <c r="A535" s="132"/>
      <c r="B535" s="120"/>
      <c r="C535" s="115"/>
      <c r="D535" s="107" t="s">
        <v>6</v>
      </c>
      <c r="E535" s="20" t="s">
        <v>28</v>
      </c>
      <c r="F535" s="6">
        <v>100</v>
      </c>
      <c r="G535" s="1">
        <v>100</v>
      </c>
      <c r="H535" s="6">
        <v>100</v>
      </c>
      <c r="I535" s="58"/>
      <c r="J535" s="6">
        <f t="shared" si="11"/>
        <v>100</v>
      </c>
    </row>
    <row r="536" spans="1:10" ht="21">
      <c r="A536" s="132"/>
      <c r="B536" s="120"/>
      <c r="C536" s="108"/>
      <c r="D536" s="108"/>
      <c r="E536" s="20" t="s">
        <v>29</v>
      </c>
      <c r="F536" s="6">
        <v>100</v>
      </c>
      <c r="G536" s="1">
        <v>100</v>
      </c>
      <c r="H536" s="6">
        <v>100</v>
      </c>
      <c r="I536" s="58"/>
      <c r="J536" s="6">
        <f t="shared" si="11"/>
        <v>100</v>
      </c>
    </row>
    <row r="537" spans="1:10" ht="23.25" customHeight="1">
      <c r="A537" s="132"/>
      <c r="B537" s="120"/>
      <c r="C537" s="109" t="s">
        <v>145</v>
      </c>
      <c r="D537" s="57" t="s">
        <v>4</v>
      </c>
      <c r="E537" s="16" t="s">
        <v>189</v>
      </c>
      <c r="F537" s="86">
        <v>1141.442</v>
      </c>
      <c r="G537" s="84">
        <v>1141.442</v>
      </c>
      <c r="H537" s="25">
        <v>1141.442</v>
      </c>
      <c r="I537" s="25">
        <v>1141.442</v>
      </c>
      <c r="J537" s="6">
        <f>SUM((G537/G538*H538/H537*100)+(I537/G537*100))/2</f>
        <v>100</v>
      </c>
    </row>
    <row r="538" spans="1:10" ht="33" customHeight="1">
      <c r="A538" s="132"/>
      <c r="B538" s="120"/>
      <c r="C538" s="109"/>
      <c r="D538" s="68" t="s">
        <v>5</v>
      </c>
      <c r="E538" s="16" t="s">
        <v>135</v>
      </c>
      <c r="F538" s="10">
        <v>470</v>
      </c>
      <c r="G538" s="23">
        <v>470</v>
      </c>
      <c r="H538" s="58">
        <v>470</v>
      </c>
      <c r="I538" s="58"/>
      <c r="J538" s="6">
        <f>SUM(H538/G538)*100</f>
        <v>100</v>
      </c>
    </row>
    <row r="539" spans="1:10" ht="21">
      <c r="A539" s="132"/>
      <c r="B539" s="120"/>
      <c r="C539" s="109"/>
      <c r="D539" s="107" t="s">
        <v>6</v>
      </c>
      <c r="E539" s="20" t="s">
        <v>28</v>
      </c>
      <c r="F539" s="18">
        <v>100</v>
      </c>
      <c r="G539" s="29">
        <v>100</v>
      </c>
      <c r="H539" s="6">
        <v>100</v>
      </c>
      <c r="I539" s="58"/>
      <c r="J539" s="6">
        <f>SUM(H539/G539)*100</f>
        <v>100</v>
      </c>
    </row>
    <row r="540" spans="1:10" ht="21">
      <c r="A540" s="132"/>
      <c r="B540" s="120"/>
      <c r="C540" s="109"/>
      <c r="D540" s="108"/>
      <c r="E540" s="20" t="s">
        <v>29</v>
      </c>
      <c r="F540" s="18">
        <v>100</v>
      </c>
      <c r="G540" s="29">
        <v>100</v>
      </c>
      <c r="H540" s="6">
        <v>100</v>
      </c>
      <c r="I540" s="58"/>
      <c r="J540" s="6">
        <f>SUM(H540/G540)*100</f>
        <v>100</v>
      </c>
    </row>
    <row r="541" spans="1:10" ht="21.75" customHeight="1">
      <c r="A541" s="132"/>
      <c r="B541" s="120"/>
      <c r="C541" s="109" t="s">
        <v>268</v>
      </c>
      <c r="D541" s="57" t="s">
        <v>4</v>
      </c>
      <c r="E541" s="16" t="s">
        <v>136</v>
      </c>
      <c r="F541" s="86">
        <v>1494.12</v>
      </c>
      <c r="G541" s="84">
        <f>SUM(F541)</f>
        <v>1494.12</v>
      </c>
      <c r="H541" s="25">
        <v>1494.12</v>
      </c>
      <c r="I541" s="25">
        <v>1494.12</v>
      </c>
      <c r="J541" s="6">
        <f>SUM((G541/G542*H542/H541*100)+(I541/G541*100))/2</f>
        <v>115.41666666666667</v>
      </c>
    </row>
    <row r="542" spans="1:10" ht="31.5" customHeight="1">
      <c r="A542" s="132"/>
      <c r="B542" s="120"/>
      <c r="C542" s="109"/>
      <c r="D542" s="68" t="s">
        <v>5</v>
      </c>
      <c r="E542" s="16" t="s">
        <v>184</v>
      </c>
      <c r="F542" s="10">
        <v>120</v>
      </c>
      <c r="G542" s="23">
        <f>SUM(F542)</f>
        <v>120</v>
      </c>
      <c r="H542" s="58">
        <v>157</v>
      </c>
      <c r="I542" s="58"/>
      <c r="J542" s="6">
        <f>SUM(H542/G542*100)</f>
        <v>130.83333333333334</v>
      </c>
    </row>
    <row r="543" spans="1:10" ht="21">
      <c r="A543" s="132"/>
      <c r="B543" s="120"/>
      <c r="C543" s="109"/>
      <c r="D543" s="107" t="s">
        <v>6</v>
      </c>
      <c r="E543" s="20" t="s">
        <v>28</v>
      </c>
      <c r="F543" s="18">
        <v>100</v>
      </c>
      <c r="G543" s="29">
        <v>100</v>
      </c>
      <c r="H543" s="6">
        <v>100</v>
      </c>
      <c r="I543" s="58"/>
      <c r="J543" s="6">
        <f>SUM(H543/G543)*100</f>
        <v>100</v>
      </c>
    </row>
    <row r="544" spans="1:10" ht="21">
      <c r="A544" s="132"/>
      <c r="B544" s="120"/>
      <c r="C544" s="109"/>
      <c r="D544" s="108"/>
      <c r="E544" s="20" t="s">
        <v>29</v>
      </c>
      <c r="F544" s="18">
        <v>100</v>
      </c>
      <c r="G544" s="29">
        <v>100</v>
      </c>
      <c r="H544" s="6">
        <v>100</v>
      </c>
      <c r="I544" s="58"/>
      <c r="J544" s="6">
        <f>SUM(H544/G544)*100</f>
        <v>100</v>
      </c>
    </row>
    <row r="545" spans="1:10" ht="21.75" customHeight="1">
      <c r="A545" s="132"/>
      <c r="B545" s="120"/>
      <c r="C545" s="109" t="s">
        <v>269</v>
      </c>
      <c r="D545" s="57" t="s">
        <v>4</v>
      </c>
      <c r="E545" s="16" t="s">
        <v>136</v>
      </c>
      <c r="F545" s="86">
        <v>337.28</v>
      </c>
      <c r="G545" s="84">
        <f>SUM(F545)</f>
        <v>337.28</v>
      </c>
      <c r="H545" s="25">
        <v>337.28</v>
      </c>
      <c r="I545" s="25">
        <v>337.28</v>
      </c>
      <c r="J545" s="6">
        <f>SUM((G545/G546*H546/H545*100)+(I545/G545*100))/2</f>
        <v>99.375</v>
      </c>
    </row>
    <row r="546" spans="1:10" ht="31.5" customHeight="1">
      <c r="A546" s="132"/>
      <c r="B546" s="120"/>
      <c r="C546" s="109"/>
      <c r="D546" s="68" t="s">
        <v>5</v>
      </c>
      <c r="E546" s="16" t="s">
        <v>183</v>
      </c>
      <c r="F546" s="10">
        <v>1360</v>
      </c>
      <c r="G546" s="23">
        <f>SUM(F546)</f>
        <v>1360</v>
      </c>
      <c r="H546" s="58">
        <v>1343</v>
      </c>
      <c r="I546" s="58"/>
      <c r="J546" s="6">
        <f>SUM(H546/G546*100)</f>
        <v>98.75</v>
      </c>
    </row>
    <row r="547" spans="1:10" ht="21">
      <c r="A547" s="132"/>
      <c r="B547" s="120"/>
      <c r="C547" s="109"/>
      <c r="D547" s="107" t="s">
        <v>6</v>
      </c>
      <c r="E547" s="20" t="s">
        <v>28</v>
      </c>
      <c r="F547" s="18">
        <v>100</v>
      </c>
      <c r="G547" s="29">
        <v>100</v>
      </c>
      <c r="H547" s="6">
        <v>100</v>
      </c>
      <c r="I547" s="58"/>
      <c r="J547" s="6">
        <f>SUM(H547/G547)*100</f>
        <v>100</v>
      </c>
    </row>
    <row r="548" spans="1:10" ht="21">
      <c r="A548" s="132"/>
      <c r="B548" s="120"/>
      <c r="C548" s="109"/>
      <c r="D548" s="108"/>
      <c r="E548" s="20" t="s">
        <v>29</v>
      </c>
      <c r="F548" s="18">
        <v>100</v>
      </c>
      <c r="G548" s="29">
        <v>100</v>
      </c>
      <c r="H548" s="6">
        <v>100</v>
      </c>
      <c r="I548" s="58"/>
      <c r="J548" s="6">
        <f>SUM(H548/G548)*100</f>
        <v>100</v>
      </c>
    </row>
    <row r="549" spans="1:10" ht="17.25" customHeight="1">
      <c r="A549" s="132"/>
      <c r="B549" s="120"/>
      <c r="C549" s="109" t="s">
        <v>119</v>
      </c>
      <c r="D549" s="54" t="s">
        <v>4</v>
      </c>
      <c r="E549" s="42" t="s">
        <v>114</v>
      </c>
      <c r="F549" s="102">
        <v>286.488</v>
      </c>
      <c r="G549" s="84">
        <f>SUM(F549)</f>
        <v>286.488</v>
      </c>
      <c r="H549" s="66">
        <v>272.03646</v>
      </c>
      <c r="I549" s="25">
        <v>281.12052</v>
      </c>
      <c r="J549" s="6">
        <f>SUM((G549/G550*H550/H549*100)+(I549/G549*100))/2</f>
        <v>108.01525207768162</v>
      </c>
    </row>
    <row r="550" spans="1:10" ht="21" customHeight="1">
      <c r="A550" s="132"/>
      <c r="B550" s="120"/>
      <c r="C550" s="109"/>
      <c r="D550" s="54" t="s">
        <v>5</v>
      </c>
      <c r="E550" s="42" t="s">
        <v>117</v>
      </c>
      <c r="F550" s="22">
        <v>92</v>
      </c>
      <c r="G550" s="23">
        <f>SUM(F550)</f>
        <v>92</v>
      </c>
      <c r="H550" s="58">
        <v>103</v>
      </c>
      <c r="I550" s="3"/>
      <c r="J550" s="6">
        <f>SUM(H550/G550)*100</f>
        <v>111.95652173913044</v>
      </c>
    </row>
    <row r="551" spans="1:10" ht="23.25" customHeight="1">
      <c r="A551" s="132"/>
      <c r="B551" s="120"/>
      <c r="C551" s="109"/>
      <c r="D551" s="53" t="s">
        <v>6</v>
      </c>
      <c r="E551" s="42" t="s">
        <v>144</v>
      </c>
      <c r="F551" s="27">
        <v>100</v>
      </c>
      <c r="G551" s="27">
        <v>100</v>
      </c>
      <c r="H551" s="6">
        <v>100</v>
      </c>
      <c r="I551" s="3"/>
      <c r="J551" s="6">
        <f>SUM(H551/G551)*100</f>
        <v>100</v>
      </c>
    </row>
    <row r="552" spans="1:10" ht="23.25" customHeight="1">
      <c r="A552" s="132"/>
      <c r="B552" s="120"/>
      <c r="C552" s="123" t="s">
        <v>54</v>
      </c>
      <c r="D552" s="59" t="s">
        <v>4</v>
      </c>
      <c r="E552" s="14" t="s">
        <v>233</v>
      </c>
      <c r="F552" s="91">
        <v>5.3614</v>
      </c>
      <c r="G552" s="84">
        <f>SUM(F552)</f>
        <v>5.3614</v>
      </c>
      <c r="H552" s="89">
        <v>2.58855</v>
      </c>
      <c r="I552" s="89">
        <v>2.8143</v>
      </c>
      <c r="J552" s="6">
        <f>SUM((G552/G553*H553/H552*100)+(I552/G552*100))/2</f>
        <v>125.09858273239003</v>
      </c>
    </row>
    <row r="553" spans="1:10" ht="23.25" customHeight="1">
      <c r="A553" s="133"/>
      <c r="B553" s="121"/>
      <c r="C553" s="124"/>
      <c r="D553" s="59" t="s">
        <v>5</v>
      </c>
      <c r="E553" s="14" t="s">
        <v>55</v>
      </c>
      <c r="F553" s="58">
        <v>22</v>
      </c>
      <c r="G553" s="23">
        <f>SUM(F553)</f>
        <v>22</v>
      </c>
      <c r="H553" s="5">
        <v>21</v>
      </c>
      <c r="I553" s="3"/>
      <c r="J553" s="6">
        <f>SUM(H553/G553)*100</f>
        <v>95.45454545454545</v>
      </c>
    </row>
    <row r="554" spans="1:10" ht="53.25">
      <c r="A554" s="131">
        <v>29</v>
      </c>
      <c r="B554" s="119" t="s">
        <v>232</v>
      </c>
      <c r="C554" s="114" t="s">
        <v>94</v>
      </c>
      <c r="D554" s="54" t="s">
        <v>5</v>
      </c>
      <c r="E554" s="20" t="s">
        <v>95</v>
      </c>
      <c r="F554" s="58">
        <v>11600</v>
      </c>
      <c r="G554" s="23">
        <f>SUM(F554)</f>
        <v>11600</v>
      </c>
      <c r="H554" s="58">
        <v>11644</v>
      </c>
      <c r="I554" s="58"/>
      <c r="J554" s="6">
        <f>SUM(H554/G554)*100</f>
        <v>100.37931034482759</v>
      </c>
    </row>
    <row r="555" spans="1:10" ht="52.5">
      <c r="A555" s="132"/>
      <c r="B555" s="120"/>
      <c r="C555" s="114"/>
      <c r="D555" s="81" t="s">
        <v>4</v>
      </c>
      <c r="E555" s="20" t="s">
        <v>224</v>
      </c>
      <c r="F555" s="91">
        <v>2826.92</v>
      </c>
      <c r="G555" s="84">
        <f>SUM(F555)</f>
        <v>2826.92</v>
      </c>
      <c r="H555" s="66">
        <v>1848.34834</v>
      </c>
      <c r="I555" s="25">
        <v>1977.76051</v>
      </c>
      <c r="J555" s="6">
        <f>SUM((G555/G554*H554/H555*100)+(I555/G555*100))/2</f>
        <v>111.74241676834981</v>
      </c>
    </row>
    <row r="556" spans="1:10" ht="21.75" customHeight="1">
      <c r="A556" s="132"/>
      <c r="B556" s="120"/>
      <c r="C556" s="114"/>
      <c r="D556" s="107" t="s">
        <v>6</v>
      </c>
      <c r="E556" s="20" t="s">
        <v>28</v>
      </c>
      <c r="F556" s="6">
        <v>100</v>
      </c>
      <c r="G556" s="1">
        <v>100</v>
      </c>
      <c r="H556" s="6">
        <v>100</v>
      </c>
      <c r="I556" s="58"/>
      <c r="J556" s="6">
        <f aca="true" t="shared" si="12" ref="J556:J573">SUM(H556/G556)*100</f>
        <v>100</v>
      </c>
    </row>
    <row r="557" spans="1:10" ht="21" customHeight="1">
      <c r="A557" s="132"/>
      <c r="B557" s="120"/>
      <c r="C557" s="114"/>
      <c r="D557" s="108"/>
      <c r="E557" s="20" t="s">
        <v>29</v>
      </c>
      <c r="F557" s="6">
        <v>100</v>
      </c>
      <c r="G557" s="1">
        <v>100</v>
      </c>
      <c r="H557" s="6">
        <v>95</v>
      </c>
      <c r="I557" s="58"/>
      <c r="J557" s="6">
        <f t="shared" si="12"/>
        <v>95</v>
      </c>
    </row>
    <row r="558" spans="1:10" ht="63">
      <c r="A558" s="132"/>
      <c r="B558" s="120"/>
      <c r="C558" s="114" t="s">
        <v>96</v>
      </c>
      <c r="D558" s="54" t="s">
        <v>5</v>
      </c>
      <c r="E558" s="20" t="s">
        <v>97</v>
      </c>
      <c r="F558" s="58">
        <v>11880</v>
      </c>
      <c r="G558" s="23">
        <f>SUM(F558)</f>
        <v>11880</v>
      </c>
      <c r="H558" s="58">
        <v>11884</v>
      </c>
      <c r="I558" s="58"/>
      <c r="J558" s="6">
        <f t="shared" si="12"/>
        <v>100.03367003367003</v>
      </c>
    </row>
    <row r="559" spans="1:10" ht="52.5">
      <c r="A559" s="132"/>
      <c r="B559" s="120"/>
      <c r="C559" s="114"/>
      <c r="D559" s="81" t="s">
        <v>4</v>
      </c>
      <c r="E559" s="20" t="s">
        <v>223</v>
      </c>
      <c r="F559" s="91">
        <v>2895.156</v>
      </c>
      <c r="G559" s="84">
        <f>SUM(F559)</f>
        <v>2895.156</v>
      </c>
      <c r="H559" s="66">
        <v>1861.43615</v>
      </c>
      <c r="I559" s="25">
        <v>2025.49955</v>
      </c>
      <c r="J559" s="6">
        <f>SUM((G559/G558*H558/H559*100)+(I559/G559*100))/2</f>
        <v>112.77374883954522</v>
      </c>
    </row>
    <row r="560" spans="1:10" ht="21" customHeight="1">
      <c r="A560" s="132"/>
      <c r="B560" s="120"/>
      <c r="C560" s="114"/>
      <c r="D560" s="107" t="s">
        <v>6</v>
      </c>
      <c r="E560" s="20" t="s">
        <v>28</v>
      </c>
      <c r="F560" s="6">
        <v>100</v>
      </c>
      <c r="G560" s="1">
        <v>100</v>
      </c>
      <c r="H560" s="58">
        <v>100</v>
      </c>
      <c r="I560" s="58"/>
      <c r="J560" s="6">
        <f t="shared" si="12"/>
        <v>100</v>
      </c>
    </row>
    <row r="561" spans="1:10" ht="21" customHeight="1">
      <c r="A561" s="132"/>
      <c r="B561" s="120"/>
      <c r="C561" s="114"/>
      <c r="D561" s="108"/>
      <c r="E561" s="20" t="s">
        <v>29</v>
      </c>
      <c r="F561" s="6">
        <v>100</v>
      </c>
      <c r="G561" s="1">
        <v>100</v>
      </c>
      <c r="H561" s="58">
        <v>95</v>
      </c>
      <c r="I561" s="58"/>
      <c r="J561" s="6">
        <f t="shared" si="12"/>
        <v>95</v>
      </c>
    </row>
    <row r="562" spans="1:10" ht="53.25">
      <c r="A562" s="132"/>
      <c r="B562" s="120"/>
      <c r="C562" s="114" t="s">
        <v>98</v>
      </c>
      <c r="D562" s="54" t="s">
        <v>5</v>
      </c>
      <c r="E562" s="20" t="s">
        <v>90</v>
      </c>
      <c r="F562" s="58">
        <v>4371</v>
      </c>
      <c r="G562" s="23">
        <f>SUM(F562)</f>
        <v>4371</v>
      </c>
      <c r="H562" s="58">
        <v>4372</v>
      </c>
      <c r="I562" s="58"/>
      <c r="J562" s="6">
        <f t="shared" si="12"/>
        <v>100.02287805994052</v>
      </c>
    </row>
    <row r="563" spans="1:10" ht="52.5">
      <c r="A563" s="132"/>
      <c r="B563" s="120"/>
      <c r="C563" s="114"/>
      <c r="D563" s="81" t="s">
        <v>4</v>
      </c>
      <c r="E563" s="20" t="s">
        <v>89</v>
      </c>
      <c r="F563" s="91">
        <v>1065.2127</v>
      </c>
      <c r="G563" s="84">
        <f>SUM(F563)</f>
        <v>1065.2127</v>
      </c>
      <c r="H563" s="66">
        <v>745.24063</v>
      </c>
      <c r="I563" s="66">
        <v>745.24063</v>
      </c>
      <c r="J563" s="6">
        <f>SUM((G563/G562*H562/H563*100)+(I563/G563*100))/2</f>
        <v>106.4648887616507</v>
      </c>
    </row>
    <row r="564" spans="1:10" ht="21" customHeight="1">
      <c r="A564" s="132"/>
      <c r="B564" s="120"/>
      <c r="C564" s="114"/>
      <c r="D564" s="107" t="s">
        <v>6</v>
      </c>
      <c r="E564" s="20" t="s">
        <v>28</v>
      </c>
      <c r="F564" s="6">
        <v>100</v>
      </c>
      <c r="G564" s="1">
        <v>100</v>
      </c>
      <c r="H564" s="6">
        <v>100</v>
      </c>
      <c r="I564" s="58"/>
      <c r="J564" s="6">
        <f t="shared" si="12"/>
        <v>100</v>
      </c>
    </row>
    <row r="565" spans="1:10" ht="21" customHeight="1">
      <c r="A565" s="132"/>
      <c r="B565" s="120"/>
      <c r="C565" s="114"/>
      <c r="D565" s="108"/>
      <c r="E565" s="20" t="s">
        <v>29</v>
      </c>
      <c r="F565" s="6">
        <v>100</v>
      </c>
      <c r="G565" s="1">
        <v>100</v>
      </c>
      <c r="H565" s="6">
        <v>95</v>
      </c>
      <c r="I565" s="58"/>
      <c r="J565" s="6">
        <f t="shared" si="12"/>
        <v>95</v>
      </c>
    </row>
    <row r="566" spans="1:10" ht="63">
      <c r="A566" s="132"/>
      <c r="B566" s="120"/>
      <c r="C566" s="107" t="s">
        <v>100</v>
      </c>
      <c r="D566" s="54" t="s">
        <v>5</v>
      </c>
      <c r="E566" s="20" t="s">
        <v>101</v>
      </c>
      <c r="F566" s="58">
        <v>920</v>
      </c>
      <c r="G566" s="23">
        <f>SUM(F566)</f>
        <v>920</v>
      </c>
      <c r="H566" s="58">
        <v>920</v>
      </c>
      <c r="I566" s="58"/>
      <c r="J566" s="6">
        <f t="shared" si="12"/>
        <v>100</v>
      </c>
    </row>
    <row r="567" spans="1:10" ht="63">
      <c r="A567" s="132"/>
      <c r="B567" s="120"/>
      <c r="C567" s="115"/>
      <c r="D567" s="81" t="s">
        <v>4</v>
      </c>
      <c r="E567" s="20" t="s">
        <v>221</v>
      </c>
      <c r="F567" s="91">
        <v>224.204</v>
      </c>
      <c r="G567" s="84">
        <f>SUM(F567)</f>
        <v>224.204</v>
      </c>
      <c r="H567" s="25">
        <v>107.21164</v>
      </c>
      <c r="I567" s="66">
        <v>156.85686</v>
      </c>
      <c r="J567" s="6">
        <f>SUM((G567/G566*H566/H567*100)+(I567/G567*100))/2</f>
        <v>139.54224211654991</v>
      </c>
    </row>
    <row r="568" spans="1:10" ht="21" customHeight="1">
      <c r="A568" s="132"/>
      <c r="B568" s="120"/>
      <c r="C568" s="115"/>
      <c r="D568" s="107" t="s">
        <v>6</v>
      </c>
      <c r="E568" s="20" t="s">
        <v>28</v>
      </c>
      <c r="F568" s="6">
        <v>100</v>
      </c>
      <c r="G568" s="1">
        <v>100</v>
      </c>
      <c r="H568" s="6">
        <v>100</v>
      </c>
      <c r="I568" s="58"/>
      <c r="J568" s="6">
        <f t="shared" si="12"/>
        <v>100</v>
      </c>
    </row>
    <row r="569" spans="1:10" ht="19.5" customHeight="1">
      <c r="A569" s="132"/>
      <c r="B569" s="120"/>
      <c r="C569" s="108"/>
      <c r="D569" s="108"/>
      <c r="E569" s="20" t="s">
        <v>29</v>
      </c>
      <c r="F569" s="6">
        <v>100</v>
      </c>
      <c r="G569" s="1">
        <v>100</v>
      </c>
      <c r="H569" s="6">
        <v>95</v>
      </c>
      <c r="I569" s="58"/>
      <c r="J569" s="6">
        <f t="shared" si="12"/>
        <v>95</v>
      </c>
    </row>
    <row r="570" spans="1:10" ht="21.75" customHeight="1">
      <c r="A570" s="132"/>
      <c r="B570" s="120"/>
      <c r="C570" s="114" t="s">
        <v>92</v>
      </c>
      <c r="D570" s="54" t="s">
        <v>5</v>
      </c>
      <c r="E570" s="20" t="s">
        <v>99</v>
      </c>
      <c r="F570" s="58">
        <v>16980</v>
      </c>
      <c r="G570" s="23">
        <f>SUM(F570)</f>
        <v>16980</v>
      </c>
      <c r="H570" s="58">
        <v>17270</v>
      </c>
      <c r="I570" s="58"/>
      <c r="J570" s="6">
        <f t="shared" si="12"/>
        <v>101.70789163722024</v>
      </c>
    </row>
    <row r="571" spans="1:10" ht="21" customHeight="1">
      <c r="A571" s="132"/>
      <c r="B571" s="120"/>
      <c r="C571" s="114"/>
      <c r="D571" s="81" t="s">
        <v>4</v>
      </c>
      <c r="E571" s="20" t="s">
        <v>190</v>
      </c>
      <c r="F571" s="92">
        <v>19527</v>
      </c>
      <c r="G571" s="84">
        <f>SUM(F571)</f>
        <v>19527</v>
      </c>
      <c r="H571" s="25">
        <v>26324.17526</v>
      </c>
      <c r="I571" s="66">
        <v>26416.54639</v>
      </c>
      <c r="J571" s="6">
        <f>SUM((G571/G570*H570/H571*100)+(I571/G571*100))/2</f>
        <v>105.36400667275743</v>
      </c>
    </row>
    <row r="572" spans="1:10" ht="21" customHeight="1">
      <c r="A572" s="132"/>
      <c r="B572" s="120"/>
      <c r="C572" s="114"/>
      <c r="D572" s="107" t="s">
        <v>6</v>
      </c>
      <c r="E572" s="20" t="s">
        <v>28</v>
      </c>
      <c r="F572" s="6">
        <v>100</v>
      </c>
      <c r="G572" s="1">
        <v>100</v>
      </c>
      <c r="H572" s="6">
        <v>100</v>
      </c>
      <c r="I572" s="58"/>
      <c r="J572" s="6">
        <f t="shared" si="12"/>
        <v>100</v>
      </c>
    </row>
    <row r="573" spans="1:10" ht="21">
      <c r="A573" s="132"/>
      <c r="B573" s="120"/>
      <c r="C573" s="114"/>
      <c r="D573" s="108"/>
      <c r="E573" s="20" t="s">
        <v>29</v>
      </c>
      <c r="F573" s="6">
        <v>100</v>
      </c>
      <c r="G573" s="1">
        <v>100</v>
      </c>
      <c r="H573" s="6">
        <v>95</v>
      </c>
      <c r="I573" s="58"/>
      <c r="J573" s="6">
        <f t="shared" si="12"/>
        <v>95</v>
      </c>
    </row>
    <row r="574" spans="1:10" ht="23.25" customHeight="1">
      <c r="A574" s="132"/>
      <c r="B574" s="120"/>
      <c r="C574" s="109" t="s">
        <v>268</v>
      </c>
      <c r="D574" s="57" t="s">
        <v>4</v>
      </c>
      <c r="E574" s="16" t="s">
        <v>136</v>
      </c>
      <c r="F574" s="86">
        <v>161.863</v>
      </c>
      <c r="G574" s="84">
        <f>SUM(F574)</f>
        <v>161.863</v>
      </c>
      <c r="H574" s="25">
        <v>100.05905</v>
      </c>
      <c r="I574" s="25">
        <v>111.97316</v>
      </c>
      <c r="J574" s="6">
        <f>SUM((G574/G575*H575/H574*100)+(I574/G574*100))/2</f>
        <v>121.69443252834779</v>
      </c>
    </row>
    <row r="575" spans="1:10" ht="33" customHeight="1">
      <c r="A575" s="132"/>
      <c r="B575" s="120"/>
      <c r="C575" s="109"/>
      <c r="D575" s="68" t="s">
        <v>5</v>
      </c>
      <c r="E575" s="16" t="s">
        <v>184</v>
      </c>
      <c r="F575" s="10">
        <v>13</v>
      </c>
      <c r="G575" s="23">
        <f>SUM(F575)</f>
        <v>13</v>
      </c>
      <c r="H575" s="58">
        <v>14</v>
      </c>
      <c r="I575" s="58"/>
      <c r="J575" s="6">
        <f>SUM(H575/G575*100)</f>
        <v>107.6923076923077</v>
      </c>
    </row>
    <row r="576" spans="1:10" ht="21">
      <c r="A576" s="132"/>
      <c r="B576" s="120"/>
      <c r="C576" s="109"/>
      <c r="D576" s="107" t="s">
        <v>6</v>
      </c>
      <c r="E576" s="20" t="s">
        <v>28</v>
      </c>
      <c r="F576" s="18">
        <v>100</v>
      </c>
      <c r="G576" s="29">
        <v>100</v>
      </c>
      <c r="H576" s="6">
        <v>100</v>
      </c>
      <c r="I576" s="58"/>
      <c r="J576" s="6">
        <f>SUM(H576/G576)*100</f>
        <v>100</v>
      </c>
    </row>
    <row r="577" spans="1:10" ht="21">
      <c r="A577" s="132"/>
      <c r="B577" s="120"/>
      <c r="C577" s="109"/>
      <c r="D577" s="108"/>
      <c r="E577" s="20" t="s">
        <v>29</v>
      </c>
      <c r="F577" s="18">
        <v>100</v>
      </c>
      <c r="G577" s="29">
        <v>100</v>
      </c>
      <c r="H577" s="6">
        <v>95</v>
      </c>
      <c r="I577" s="58"/>
      <c r="J577" s="6">
        <f>SUM(H577/G577)*100</f>
        <v>95</v>
      </c>
    </row>
    <row r="578" spans="1:10" ht="22.5" customHeight="1">
      <c r="A578" s="132"/>
      <c r="B578" s="120"/>
      <c r="C578" s="109" t="s">
        <v>269</v>
      </c>
      <c r="D578" s="57" t="s">
        <v>4</v>
      </c>
      <c r="E578" s="16" t="s">
        <v>136</v>
      </c>
      <c r="F578" s="86">
        <v>337.036</v>
      </c>
      <c r="G578" s="84">
        <f>SUM(F578)</f>
        <v>337.036</v>
      </c>
      <c r="H578" s="25">
        <v>377.03868</v>
      </c>
      <c r="I578" s="66">
        <v>456.75663</v>
      </c>
      <c r="J578" s="6">
        <f>SUM((G578/G579*H579/H578*100)+(I578/G578*100))/2</f>
        <v>114.34981874812237</v>
      </c>
    </row>
    <row r="579" spans="1:10" ht="32.25" customHeight="1">
      <c r="A579" s="132"/>
      <c r="B579" s="120"/>
      <c r="C579" s="109"/>
      <c r="D579" s="68" t="s">
        <v>5</v>
      </c>
      <c r="E579" s="16" t="s">
        <v>135</v>
      </c>
      <c r="F579" s="10">
        <v>118</v>
      </c>
      <c r="G579" s="23">
        <f>SUM(F579)</f>
        <v>118</v>
      </c>
      <c r="H579" s="58">
        <v>123</v>
      </c>
      <c r="I579" s="58"/>
      <c r="J579" s="6">
        <f>SUM(H579/G579)*100</f>
        <v>104.23728813559323</v>
      </c>
    </row>
    <row r="580" spans="1:10" ht="21">
      <c r="A580" s="132"/>
      <c r="B580" s="120"/>
      <c r="C580" s="109"/>
      <c r="D580" s="107" t="s">
        <v>6</v>
      </c>
      <c r="E580" s="20" t="s">
        <v>28</v>
      </c>
      <c r="F580" s="18">
        <v>100</v>
      </c>
      <c r="G580" s="29">
        <v>100</v>
      </c>
      <c r="H580" s="6">
        <v>100</v>
      </c>
      <c r="I580" s="58"/>
      <c r="J580" s="6">
        <f>SUM(H580/G580)*100</f>
        <v>100</v>
      </c>
    </row>
    <row r="581" spans="1:10" ht="21">
      <c r="A581" s="132"/>
      <c r="B581" s="120"/>
      <c r="C581" s="109"/>
      <c r="D581" s="108"/>
      <c r="E581" s="20" t="s">
        <v>29</v>
      </c>
      <c r="F581" s="18">
        <v>100</v>
      </c>
      <c r="G581" s="29">
        <v>100</v>
      </c>
      <c r="H581" s="6">
        <v>95</v>
      </c>
      <c r="I581" s="58"/>
      <c r="J581" s="6">
        <f>SUM(H581/G581)*100</f>
        <v>95</v>
      </c>
    </row>
    <row r="582" spans="1:10" ht="53.25">
      <c r="A582" s="131">
        <v>30</v>
      </c>
      <c r="B582" s="119" t="s">
        <v>17</v>
      </c>
      <c r="C582" s="114" t="s">
        <v>94</v>
      </c>
      <c r="D582" s="54" t="s">
        <v>5</v>
      </c>
      <c r="E582" s="20" t="s">
        <v>95</v>
      </c>
      <c r="F582" s="58">
        <v>9350</v>
      </c>
      <c r="G582" s="23">
        <f>SUM(F582)</f>
        <v>9350</v>
      </c>
      <c r="H582" s="58">
        <v>8887</v>
      </c>
      <c r="I582" s="58"/>
      <c r="J582" s="6">
        <f>SUM(H582/G582)*100</f>
        <v>95.04812834224599</v>
      </c>
    </row>
    <row r="583" spans="1:10" ht="52.5">
      <c r="A583" s="132"/>
      <c r="B583" s="120"/>
      <c r="C583" s="114"/>
      <c r="D583" s="81" t="s">
        <v>4</v>
      </c>
      <c r="E583" s="20" t="s">
        <v>224</v>
      </c>
      <c r="F583" s="91">
        <v>2278.595</v>
      </c>
      <c r="G583" s="84">
        <f>SUM(F583)</f>
        <v>2278.595</v>
      </c>
      <c r="H583" s="89">
        <v>2278.595</v>
      </c>
      <c r="I583" s="25">
        <v>2058.96045</v>
      </c>
      <c r="J583" s="6">
        <f>SUM((G583/G582*H582/H583*100)+(I583/G583*100))/2</f>
        <v>92.70454710029647</v>
      </c>
    </row>
    <row r="584" spans="1:10" ht="21.75" customHeight="1">
      <c r="A584" s="132"/>
      <c r="B584" s="120"/>
      <c r="C584" s="114"/>
      <c r="D584" s="107" t="s">
        <v>6</v>
      </c>
      <c r="E584" s="20" t="s">
        <v>28</v>
      </c>
      <c r="F584" s="6">
        <v>100</v>
      </c>
      <c r="G584" s="1">
        <v>100</v>
      </c>
      <c r="H584" s="6">
        <v>100</v>
      </c>
      <c r="I584" s="58"/>
      <c r="J584" s="6">
        <f aca="true" t="shared" si="13" ref="J584:J597">SUM(H584/G584)*100</f>
        <v>100</v>
      </c>
    </row>
    <row r="585" spans="1:10" ht="21.75" customHeight="1">
      <c r="A585" s="132"/>
      <c r="B585" s="120"/>
      <c r="C585" s="114"/>
      <c r="D585" s="108"/>
      <c r="E585" s="20" t="s">
        <v>29</v>
      </c>
      <c r="F585" s="6">
        <v>100</v>
      </c>
      <c r="G585" s="1">
        <v>100</v>
      </c>
      <c r="H585" s="6">
        <v>100</v>
      </c>
      <c r="I585" s="58"/>
      <c r="J585" s="6">
        <f t="shared" si="13"/>
        <v>100</v>
      </c>
    </row>
    <row r="586" spans="1:10" ht="63">
      <c r="A586" s="132"/>
      <c r="B586" s="120"/>
      <c r="C586" s="114" t="s">
        <v>96</v>
      </c>
      <c r="D586" s="54" t="s">
        <v>5</v>
      </c>
      <c r="E586" s="20" t="s">
        <v>97</v>
      </c>
      <c r="F586" s="58">
        <v>5830</v>
      </c>
      <c r="G586" s="23">
        <f>SUM(F586)</f>
        <v>5830</v>
      </c>
      <c r="H586" s="58">
        <v>5541</v>
      </c>
      <c r="I586" s="58"/>
      <c r="J586" s="6">
        <f t="shared" si="13"/>
        <v>95.04288164665523</v>
      </c>
    </row>
    <row r="587" spans="1:10" ht="52.5">
      <c r="A587" s="132"/>
      <c r="B587" s="120"/>
      <c r="C587" s="114"/>
      <c r="D587" s="81" t="s">
        <v>4</v>
      </c>
      <c r="E587" s="20" t="s">
        <v>220</v>
      </c>
      <c r="F587" s="91">
        <v>1420.771</v>
      </c>
      <c r="G587" s="84">
        <f>SUM(F587)</f>
        <v>1420.771</v>
      </c>
      <c r="H587" s="25">
        <v>1420.77</v>
      </c>
      <c r="I587" s="25">
        <v>1715.66384</v>
      </c>
      <c r="J587" s="6">
        <f>SUM((G587/G586*H586/H587*100)+(I587/G587*100))/2</f>
        <v>107.89939020537038</v>
      </c>
    </row>
    <row r="588" spans="1:10" ht="21.75" customHeight="1">
      <c r="A588" s="132"/>
      <c r="B588" s="120"/>
      <c r="C588" s="114"/>
      <c r="D588" s="107" t="s">
        <v>6</v>
      </c>
      <c r="E588" s="20" t="s">
        <v>28</v>
      </c>
      <c r="F588" s="6">
        <v>100</v>
      </c>
      <c r="G588" s="1">
        <v>100</v>
      </c>
      <c r="H588" s="6">
        <v>100</v>
      </c>
      <c r="I588" s="58"/>
      <c r="J588" s="6">
        <f t="shared" si="13"/>
        <v>100</v>
      </c>
    </row>
    <row r="589" spans="1:10" ht="21.75" customHeight="1">
      <c r="A589" s="132"/>
      <c r="B589" s="120"/>
      <c r="C589" s="114"/>
      <c r="D589" s="108"/>
      <c r="E589" s="20" t="s">
        <v>29</v>
      </c>
      <c r="F589" s="6">
        <v>100</v>
      </c>
      <c r="G589" s="1">
        <v>100</v>
      </c>
      <c r="H589" s="6">
        <v>100</v>
      </c>
      <c r="I589" s="58"/>
      <c r="J589" s="6">
        <f t="shared" si="13"/>
        <v>100</v>
      </c>
    </row>
    <row r="590" spans="1:10" ht="53.25">
      <c r="A590" s="132"/>
      <c r="B590" s="120"/>
      <c r="C590" s="114" t="s">
        <v>98</v>
      </c>
      <c r="D590" s="54" t="s">
        <v>5</v>
      </c>
      <c r="E590" s="20" t="s">
        <v>90</v>
      </c>
      <c r="F590" s="58">
        <v>5728</v>
      </c>
      <c r="G590" s="23">
        <f>SUM(F590)</f>
        <v>5728</v>
      </c>
      <c r="H590" s="58">
        <v>5489</v>
      </c>
      <c r="I590" s="58"/>
      <c r="J590" s="6">
        <f t="shared" si="13"/>
        <v>95.82751396648045</v>
      </c>
    </row>
    <row r="591" spans="1:10" ht="52.5">
      <c r="A591" s="132"/>
      <c r="B591" s="120"/>
      <c r="C591" s="114"/>
      <c r="D591" s="81" t="s">
        <v>4</v>
      </c>
      <c r="E591" s="20" t="s">
        <v>222</v>
      </c>
      <c r="F591" s="91">
        <v>2452.38592</v>
      </c>
      <c r="G591" s="84">
        <f>SUM(F591)</f>
        <v>2452.38592</v>
      </c>
      <c r="H591" s="25">
        <v>2452.38592</v>
      </c>
      <c r="I591" s="25">
        <v>2432.54624</v>
      </c>
      <c r="J591" s="6">
        <f>SUM((G591/G590*H590/H591*100)+(I591/G591*100))/2</f>
        <v>97.50925947250586</v>
      </c>
    </row>
    <row r="592" spans="1:10" ht="21.75" customHeight="1">
      <c r="A592" s="132"/>
      <c r="B592" s="120"/>
      <c r="C592" s="114"/>
      <c r="D592" s="107" t="s">
        <v>6</v>
      </c>
      <c r="E592" s="20" t="s">
        <v>28</v>
      </c>
      <c r="F592" s="6">
        <v>100</v>
      </c>
      <c r="G592" s="1">
        <v>100</v>
      </c>
      <c r="H592" s="58">
        <v>100</v>
      </c>
      <c r="I592" s="58"/>
      <c r="J592" s="6">
        <f t="shared" si="13"/>
        <v>100</v>
      </c>
    </row>
    <row r="593" spans="1:10" ht="21.75" customHeight="1">
      <c r="A593" s="132"/>
      <c r="B593" s="120"/>
      <c r="C593" s="114"/>
      <c r="D593" s="108"/>
      <c r="E593" s="20" t="s">
        <v>29</v>
      </c>
      <c r="F593" s="6">
        <v>100</v>
      </c>
      <c r="G593" s="1">
        <v>100</v>
      </c>
      <c r="H593" s="6">
        <v>100</v>
      </c>
      <c r="I593" s="58"/>
      <c r="J593" s="6">
        <f t="shared" si="13"/>
        <v>100</v>
      </c>
    </row>
    <row r="594" spans="1:10" ht="63">
      <c r="A594" s="132"/>
      <c r="B594" s="120"/>
      <c r="C594" s="107" t="s">
        <v>100</v>
      </c>
      <c r="D594" s="54" t="s">
        <v>5</v>
      </c>
      <c r="E594" s="20" t="s">
        <v>101</v>
      </c>
      <c r="F594" s="58">
        <v>1236</v>
      </c>
      <c r="G594" s="23">
        <f>SUM(F594)</f>
        <v>1236</v>
      </c>
      <c r="H594" s="58">
        <v>1214</v>
      </c>
      <c r="I594" s="58"/>
      <c r="J594" s="6">
        <f t="shared" si="13"/>
        <v>98.2200647249191</v>
      </c>
    </row>
    <row r="595" spans="1:10" ht="63">
      <c r="A595" s="132"/>
      <c r="B595" s="120"/>
      <c r="C595" s="115"/>
      <c r="D595" s="81" t="s">
        <v>4</v>
      </c>
      <c r="E595" s="20" t="s">
        <v>221</v>
      </c>
      <c r="F595" s="91">
        <v>301.2132</v>
      </c>
      <c r="G595" s="84">
        <f>SUM(F595)</f>
        <v>301.2132</v>
      </c>
      <c r="H595" s="89">
        <v>301.2132</v>
      </c>
      <c r="I595" s="25">
        <v>317.95675</v>
      </c>
      <c r="J595" s="6">
        <f>SUM((G595/G594*H594/H595*100)+(I595/G595*100))/2</f>
        <v>101.8893843297704</v>
      </c>
    </row>
    <row r="596" spans="1:10" ht="23.25" customHeight="1">
      <c r="A596" s="132"/>
      <c r="B596" s="120"/>
      <c r="C596" s="115"/>
      <c r="D596" s="107" t="s">
        <v>6</v>
      </c>
      <c r="E596" s="20" t="s">
        <v>28</v>
      </c>
      <c r="F596" s="6">
        <v>100</v>
      </c>
      <c r="G596" s="1">
        <v>100</v>
      </c>
      <c r="H596" s="6">
        <v>95</v>
      </c>
      <c r="I596" s="58"/>
      <c r="J596" s="6">
        <f t="shared" si="13"/>
        <v>95</v>
      </c>
    </row>
    <row r="597" spans="1:10" ht="21">
      <c r="A597" s="132"/>
      <c r="B597" s="120"/>
      <c r="C597" s="108"/>
      <c r="D597" s="108"/>
      <c r="E597" s="20" t="s">
        <v>29</v>
      </c>
      <c r="F597" s="6">
        <v>100</v>
      </c>
      <c r="G597" s="1">
        <v>100</v>
      </c>
      <c r="H597" s="6">
        <v>100</v>
      </c>
      <c r="I597" s="58"/>
      <c r="J597" s="6">
        <f t="shared" si="13"/>
        <v>100</v>
      </c>
    </row>
    <row r="598" spans="1:10" ht="21.75" customHeight="1">
      <c r="A598" s="132"/>
      <c r="B598" s="120"/>
      <c r="C598" s="109" t="s">
        <v>145</v>
      </c>
      <c r="D598" s="57" t="s">
        <v>4</v>
      </c>
      <c r="E598" s="16" t="s">
        <v>136</v>
      </c>
      <c r="F598" s="86">
        <v>1039.4408</v>
      </c>
      <c r="G598" s="84">
        <f>SUM(F598)</f>
        <v>1039.4408</v>
      </c>
      <c r="H598" s="86">
        <v>1039.4408</v>
      </c>
      <c r="I598" s="86">
        <v>1755.95751</v>
      </c>
      <c r="J598" s="6">
        <f>SUM((G598/G599*H599/H598*100)+(I598/G598*100))/2</f>
        <v>134.46645109562758</v>
      </c>
    </row>
    <row r="599" spans="1:10" ht="21.75" customHeight="1">
      <c r="A599" s="132"/>
      <c r="B599" s="120"/>
      <c r="C599" s="109"/>
      <c r="D599" s="68" t="s">
        <v>5</v>
      </c>
      <c r="E599" s="16" t="s">
        <v>135</v>
      </c>
      <c r="F599" s="10">
        <v>428</v>
      </c>
      <c r="G599" s="23">
        <f>SUM(F599)</f>
        <v>428</v>
      </c>
      <c r="H599" s="58">
        <v>428</v>
      </c>
      <c r="I599" s="58"/>
      <c r="J599" s="6">
        <f>SUM(H599/G599)*100</f>
        <v>100</v>
      </c>
    </row>
    <row r="600" spans="1:10" ht="21">
      <c r="A600" s="132"/>
      <c r="B600" s="120"/>
      <c r="C600" s="109"/>
      <c r="D600" s="107" t="s">
        <v>6</v>
      </c>
      <c r="E600" s="20" t="s">
        <v>28</v>
      </c>
      <c r="F600" s="18">
        <v>100</v>
      </c>
      <c r="G600" s="29">
        <v>100</v>
      </c>
      <c r="H600" s="6">
        <v>100</v>
      </c>
      <c r="I600" s="58"/>
      <c r="J600" s="6">
        <f>SUM(H600/G600)*100</f>
        <v>100</v>
      </c>
    </row>
    <row r="601" spans="1:10" ht="21">
      <c r="A601" s="132"/>
      <c r="B601" s="120"/>
      <c r="C601" s="109"/>
      <c r="D601" s="108"/>
      <c r="E601" s="20" t="s">
        <v>29</v>
      </c>
      <c r="F601" s="18">
        <v>100</v>
      </c>
      <c r="G601" s="29">
        <v>100</v>
      </c>
      <c r="H601" s="6">
        <v>100</v>
      </c>
      <c r="I601" s="58"/>
      <c r="J601" s="6">
        <f>SUM(H601/G601)*100</f>
        <v>100</v>
      </c>
    </row>
    <row r="602" spans="1:10" ht="21.75" customHeight="1">
      <c r="A602" s="132"/>
      <c r="B602" s="120"/>
      <c r="C602" s="109" t="s">
        <v>268</v>
      </c>
      <c r="D602" s="57" t="s">
        <v>4</v>
      </c>
      <c r="E602" s="16" t="s">
        <v>136</v>
      </c>
      <c r="F602" s="86">
        <v>3573.437</v>
      </c>
      <c r="G602" s="84">
        <f>SUM(F602)</f>
        <v>3573.437</v>
      </c>
      <c r="H602" s="25">
        <v>3573.44</v>
      </c>
      <c r="I602" s="25">
        <v>3200.95713</v>
      </c>
      <c r="J602" s="6">
        <f>SUM((G602/G603*H603/H602*100)+(I602/G602*100))/2</f>
        <v>92.5233642833343</v>
      </c>
    </row>
    <row r="603" spans="1:10" ht="33" customHeight="1">
      <c r="A603" s="132"/>
      <c r="B603" s="120"/>
      <c r="C603" s="109"/>
      <c r="D603" s="68" t="s">
        <v>5</v>
      </c>
      <c r="E603" s="16" t="s">
        <v>184</v>
      </c>
      <c r="F603" s="10">
        <v>287</v>
      </c>
      <c r="G603" s="23">
        <f>SUM(F603)</f>
        <v>287</v>
      </c>
      <c r="H603" s="58">
        <v>274</v>
      </c>
      <c r="I603" s="58"/>
      <c r="J603" s="6">
        <f>SUM(H603/G603*100)</f>
        <v>95.47038327526133</v>
      </c>
    </row>
    <row r="604" spans="1:10" ht="21">
      <c r="A604" s="132"/>
      <c r="B604" s="120"/>
      <c r="C604" s="109"/>
      <c r="D604" s="107" t="s">
        <v>6</v>
      </c>
      <c r="E604" s="20" t="s">
        <v>28</v>
      </c>
      <c r="F604" s="18">
        <v>100</v>
      </c>
      <c r="G604" s="29">
        <v>100</v>
      </c>
      <c r="H604" s="6">
        <v>97</v>
      </c>
      <c r="I604" s="58"/>
      <c r="J604" s="6">
        <f>SUM(H604/G604)*100</f>
        <v>97</v>
      </c>
    </row>
    <row r="605" spans="1:10" ht="21">
      <c r="A605" s="132"/>
      <c r="B605" s="120"/>
      <c r="C605" s="109"/>
      <c r="D605" s="108"/>
      <c r="E605" s="20" t="s">
        <v>29</v>
      </c>
      <c r="F605" s="18">
        <v>100</v>
      </c>
      <c r="G605" s="29">
        <v>100</v>
      </c>
      <c r="H605" s="6">
        <v>100</v>
      </c>
      <c r="I605" s="58"/>
      <c r="J605" s="6">
        <f>SUM(H605/G605)*100</f>
        <v>100</v>
      </c>
    </row>
    <row r="606" spans="1:10" ht="22.5" customHeight="1">
      <c r="A606" s="132"/>
      <c r="B606" s="120"/>
      <c r="C606" s="109" t="s">
        <v>269</v>
      </c>
      <c r="D606" s="57" t="s">
        <v>4</v>
      </c>
      <c r="E606" s="16" t="s">
        <v>136</v>
      </c>
      <c r="F606" s="86">
        <v>400.52</v>
      </c>
      <c r="G606" s="84">
        <f>SUM(F606)</f>
        <v>400.52</v>
      </c>
      <c r="H606" s="25">
        <v>400.52</v>
      </c>
      <c r="I606" s="66">
        <v>266.22317</v>
      </c>
      <c r="J606" s="6">
        <f>SUM((G606/G607*H607/H606*100)+(I606/G606*100))/2</f>
        <v>83.29661065614701</v>
      </c>
    </row>
    <row r="607" spans="1:10" ht="31.5" customHeight="1">
      <c r="A607" s="132"/>
      <c r="B607" s="120"/>
      <c r="C607" s="109"/>
      <c r="D607" s="68" t="s">
        <v>5</v>
      </c>
      <c r="E607" s="16" t="s">
        <v>183</v>
      </c>
      <c r="F607" s="10">
        <v>1615</v>
      </c>
      <c r="G607" s="23">
        <f>SUM(F607)</f>
        <v>1615</v>
      </c>
      <c r="H607" s="58">
        <v>1617</v>
      </c>
      <c r="I607" s="58"/>
      <c r="J607" s="6">
        <f>SUM(H607/G607*100)</f>
        <v>100.12383900928792</v>
      </c>
    </row>
    <row r="608" spans="1:10" ht="21">
      <c r="A608" s="132"/>
      <c r="B608" s="120"/>
      <c r="C608" s="109"/>
      <c r="D608" s="107" t="s">
        <v>6</v>
      </c>
      <c r="E608" s="20" t="s">
        <v>28</v>
      </c>
      <c r="F608" s="18">
        <v>100</v>
      </c>
      <c r="G608" s="29">
        <v>100</v>
      </c>
      <c r="H608" s="6">
        <v>97</v>
      </c>
      <c r="I608" s="58"/>
      <c r="J608" s="6">
        <f>SUM(H608/G608)*100</f>
        <v>97</v>
      </c>
    </row>
    <row r="609" spans="1:10" ht="21">
      <c r="A609" s="132"/>
      <c r="B609" s="120"/>
      <c r="C609" s="109"/>
      <c r="D609" s="108"/>
      <c r="E609" s="20" t="s">
        <v>29</v>
      </c>
      <c r="F609" s="18">
        <v>100</v>
      </c>
      <c r="G609" s="29">
        <v>100</v>
      </c>
      <c r="H609" s="6">
        <v>100</v>
      </c>
      <c r="I609" s="58"/>
      <c r="J609" s="6">
        <f>SUM(H609/G609)*100</f>
        <v>100</v>
      </c>
    </row>
    <row r="610" spans="1:10" ht="22.5" customHeight="1">
      <c r="A610" s="132"/>
      <c r="B610" s="120"/>
      <c r="C610" s="109" t="s">
        <v>118</v>
      </c>
      <c r="D610" s="54" t="s">
        <v>4</v>
      </c>
      <c r="E610" s="42" t="s">
        <v>114</v>
      </c>
      <c r="F610" s="101">
        <v>400</v>
      </c>
      <c r="G610" s="84">
        <f>SUM(F610)</f>
        <v>400</v>
      </c>
      <c r="H610" s="43">
        <v>400</v>
      </c>
      <c r="I610" s="25">
        <v>435.92324</v>
      </c>
      <c r="J610" s="6">
        <f>SUM((G610/G611*H611/H610*100)+(I610/G610*100))/2</f>
        <v>114.490405</v>
      </c>
    </row>
    <row r="611" spans="1:10" ht="24.75" customHeight="1">
      <c r="A611" s="132"/>
      <c r="B611" s="120"/>
      <c r="C611" s="109"/>
      <c r="D611" s="54" t="s">
        <v>5</v>
      </c>
      <c r="E611" s="42" t="s">
        <v>115</v>
      </c>
      <c r="F611" s="22">
        <v>160</v>
      </c>
      <c r="G611" s="23">
        <f>SUM(F611)</f>
        <v>160</v>
      </c>
      <c r="H611" s="58">
        <v>192</v>
      </c>
      <c r="I611" s="3"/>
      <c r="J611" s="6">
        <f>SUM(H611/G611)*100</f>
        <v>120</v>
      </c>
    </row>
    <row r="612" spans="1:10" ht="30">
      <c r="A612" s="132"/>
      <c r="B612" s="120"/>
      <c r="C612" s="109"/>
      <c r="D612" s="19" t="s">
        <v>6</v>
      </c>
      <c r="E612" s="42" t="s">
        <v>144</v>
      </c>
      <c r="F612" s="27">
        <v>100</v>
      </c>
      <c r="G612" s="27">
        <v>100</v>
      </c>
      <c r="H612" s="6">
        <v>100</v>
      </c>
      <c r="I612" s="3"/>
      <c r="J612" s="6">
        <f>SUM(H612/G612)*100</f>
        <v>100</v>
      </c>
    </row>
    <row r="613" spans="1:10" ht="18.75" customHeight="1">
      <c r="A613" s="132"/>
      <c r="B613" s="120"/>
      <c r="C613" s="109" t="s">
        <v>119</v>
      </c>
      <c r="D613" s="54" t="s">
        <v>4</v>
      </c>
      <c r="E613" s="42" t="s">
        <v>219</v>
      </c>
      <c r="F613" s="101">
        <v>887.6096</v>
      </c>
      <c r="G613" s="84">
        <f>SUM(F613)</f>
        <v>887.6096</v>
      </c>
      <c r="H613" s="43">
        <v>887.61</v>
      </c>
      <c r="I613" s="25">
        <v>624.01576</v>
      </c>
      <c r="J613" s="6">
        <f>SUM((G613/G614*H614/H613*100)+(I613/G613*100))/2</f>
        <v>95.46394932525612</v>
      </c>
    </row>
    <row r="614" spans="1:10" ht="20.25" customHeight="1">
      <c r="A614" s="132"/>
      <c r="B614" s="120"/>
      <c r="C614" s="109"/>
      <c r="D614" s="54" t="s">
        <v>5</v>
      </c>
      <c r="E614" s="42" t="s">
        <v>117</v>
      </c>
      <c r="F614" s="22">
        <v>160</v>
      </c>
      <c r="G614" s="23">
        <f>SUM(F614)</f>
        <v>160</v>
      </c>
      <c r="H614" s="58">
        <v>193</v>
      </c>
      <c r="I614" s="3"/>
      <c r="J614" s="6">
        <f>SUM(H614/G614)*100</f>
        <v>120.625</v>
      </c>
    </row>
    <row r="615" spans="1:10" ht="21" customHeight="1">
      <c r="A615" s="133"/>
      <c r="B615" s="121"/>
      <c r="C615" s="109"/>
      <c r="D615" s="53" t="s">
        <v>6</v>
      </c>
      <c r="E615" s="42" t="s">
        <v>144</v>
      </c>
      <c r="F615" s="27">
        <v>100</v>
      </c>
      <c r="G615" s="27">
        <v>100</v>
      </c>
      <c r="H615" s="6">
        <v>100</v>
      </c>
      <c r="I615" s="3"/>
      <c r="J615" s="6">
        <f>SUM(H615/G615)*100</f>
        <v>100</v>
      </c>
    </row>
    <row r="616" spans="1:10" ht="53.25">
      <c r="A616" s="131">
        <v>31</v>
      </c>
      <c r="B616" s="119" t="s">
        <v>231</v>
      </c>
      <c r="C616" s="114" t="s">
        <v>94</v>
      </c>
      <c r="D616" s="54" t="s">
        <v>5</v>
      </c>
      <c r="E616" s="20" t="s">
        <v>95</v>
      </c>
      <c r="F616" s="58">
        <v>9074</v>
      </c>
      <c r="G616" s="23">
        <f>SUM(F616)</f>
        <v>9074</v>
      </c>
      <c r="H616" s="58">
        <v>9072</v>
      </c>
      <c r="I616" s="58"/>
      <c r="J616" s="6">
        <f>SUM(H616/G616)*100</f>
        <v>99.97795900374697</v>
      </c>
    </row>
    <row r="617" spans="1:10" ht="52.5">
      <c r="A617" s="132"/>
      <c r="B617" s="120"/>
      <c r="C617" s="114"/>
      <c r="D617" s="81" t="s">
        <v>4</v>
      </c>
      <c r="E617" s="20" t="s">
        <v>228</v>
      </c>
      <c r="F617" s="91">
        <v>2211.3338</v>
      </c>
      <c r="G617" s="84">
        <f>SUM(F617)</f>
        <v>2211.3338</v>
      </c>
      <c r="H617" s="66">
        <v>2039.543</v>
      </c>
      <c r="I617" s="66">
        <v>2109.693</v>
      </c>
      <c r="J617" s="6">
        <f>SUM((G617/G616*H616/H617*100)+(I617/G617*100))/2</f>
        <v>101.90137493494672</v>
      </c>
    </row>
    <row r="618" spans="1:10" ht="21">
      <c r="A618" s="132"/>
      <c r="B618" s="120"/>
      <c r="C618" s="114"/>
      <c r="D618" s="107" t="s">
        <v>6</v>
      </c>
      <c r="E618" s="20" t="s">
        <v>28</v>
      </c>
      <c r="F618" s="6">
        <v>100</v>
      </c>
      <c r="G618" s="1">
        <v>100</v>
      </c>
      <c r="H618" s="6">
        <v>0</v>
      </c>
      <c r="I618" s="58"/>
      <c r="J618" s="6">
        <f aca="true" t="shared" si="14" ref="J618:J627">SUM(H618/G618)*100</f>
        <v>0</v>
      </c>
    </row>
    <row r="619" spans="1:10" ht="21">
      <c r="A619" s="132"/>
      <c r="B619" s="120"/>
      <c r="C619" s="114"/>
      <c r="D619" s="108"/>
      <c r="E619" s="20" t="s">
        <v>29</v>
      </c>
      <c r="F619" s="6">
        <v>100</v>
      </c>
      <c r="G619" s="1">
        <v>100</v>
      </c>
      <c r="H619" s="6">
        <v>0</v>
      </c>
      <c r="I619" s="58"/>
      <c r="J619" s="6">
        <f t="shared" si="14"/>
        <v>0</v>
      </c>
    </row>
    <row r="620" spans="1:10" ht="63">
      <c r="A620" s="132"/>
      <c r="B620" s="120"/>
      <c r="C620" s="114" t="s">
        <v>96</v>
      </c>
      <c r="D620" s="54" t="s">
        <v>5</v>
      </c>
      <c r="E620" s="20" t="s">
        <v>97</v>
      </c>
      <c r="F620" s="58">
        <v>6660</v>
      </c>
      <c r="G620" s="23">
        <f>SUM(F620)</f>
        <v>6660</v>
      </c>
      <c r="H620" s="58">
        <v>6662</v>
      </c>
      <c r="I620" s="58"/>
      <c r="J620" s="6">
        <f t="shared" si="14"/>
        <v>100.03003003003003</v>
      </c>
    </row>
    <row r="621" spans="1:10" ht="55.5" customHeight="1">
      <c r="A621" s="132"/>
      <c r="B621" s="120"/>
      <c r="C621" s="114"/>
      <c r="D621" s="81" t="s">
        <v>4</v>
      </c>
      <c r="E621" s="20" t="s">
        <v>223</v>
      </c>
      <c r="F621" s="91">
        <v>1623.042</v>
      </c>
      <c r="G621" s="84">
        <f>SUM(F621)</f>
        <v>1623.042</v>
      </c>
      <c r="H621" s="25">
        <v>1569.248</v>
      </c>
      <c r="I621" s="25">
        <v>1549.248</v>
      </c>
      <c r="J621" s="6">
        <f>SUM((G621/G620*H620/H621*100)+(I621/G621*100))/2</f>
        <v>99.45621162510017</v>
      </c>
    </row>
    <row r="622" spans="1:10" ht="21">
      <c r="A622" s="132"/>
      <c r="B622" s="120"/>
      <c r="C622" s="114"/>
      <c r="D622" s="107" t="s">
        <v>6</v>
      </c>
      <c r="E622" s="20" t="s">
        <v>28</v>
      </c>
      <c r="F622" s="6">
        <v>100</v>
      </c>
      <c r="G622" s="1">
        <v>100</v>
      </c>
      <c r="H622" s="6">
        <v>0</v>
      </c>
      <c r="I622" s="58"/>
      <c r="J622" s="6">
        <f t="shared" si="14"/>
        <v>0</v>
      </c>
    </row>
    <row r="623" spans="1:10" ht="21">
      <c r="A623" s="132"/>
      <c r="B623" s="120"/>
      <c r="C623" s="114"/>
      <c r="D623" s="108"/>
      <c r="E623" s="20" t="s">
        <v>29</v>
      </c>
      <c r="F623" s="6">
        <v>100</v>
      </c>
      <c r="G623" s="1">
        <v>100</v>
      </c>
      <c r="H623" s="6">
        <v>0</v>
      </c>
      <c r="I623" s="58"/>
      <c r="J623" s="6">
        <f t="shared" si="14"/>
        <v>0</v>
      </c>
    </row>
    <row r="624" spans="1:10" ht="54.75" customHeight="1">
      <c r="A624" s="132"/>
      <c r="B624" s="120"/>
      <c r="C624" s="114" t="s">
        <v>98</v>
      </c>
      <c r="D624" s="54" t="s">
        <v>5</v>
      </c>
      <c r="E624" s="20" t="s">
        <v>90</v>
      </c>
      <c r="F624" s="58">
        <v>6350</v>
      </c>
      <c r="G624" s="23">
        <f>SUM(F624)</f>
        <v>6350</v>
      </c>
      <c r="H624" s="58">
        <v>6350</v>
      </c>
      <c r="I624" s="58"/>
      <c r="J624" s="6">
        <f t="shared" si="14"/>
        <v>100</v>
      </c>
    </row>
    <row r="625" spans="1:10" ht="54.75" customHeight="1">
      <c r="A625" s="132"/>
      <c r="B625" s="120"/>
      <c r="C625" s="114"/>
      <c r="D625" s="81" t="s">
        <v>4</v>
      </c>
      <c r="E625" s="20" t="s">
        <v>222</v>
      </c>
      <c r="F625" s="91">
        <v>1547.495</v>
      </c>
      <c r="G625" s="84">
        <f>SUM(F625)</f>
        <v>1547.495</v>
      </c>
      <c r="H625" s="25">
        <v>1624.64</v>
      </c>
      <c r="I625" s="25">
        <v>1476.7513</v>
      </c>
      <c r="J625" s="6">
        <f>SUM((G625/G624*H624/H625*100)+(I625/G625*100))/2</f>
        <v>95.34003280776705</v>
      </c>
    </row>
    <row r="626" spans="1:10" ht="21">
      <c r="A626" s="132"/>
      <c r="B626" s="120"/>
      <c r="C626" s="114"/>
      <c r="D626" s="107" t="s">
        <v>6</v>
      </c>
      <c r="E626" s="20" t="s">
        <v>28</v>
      </c>
      <c r="F626" s="6">
        <v>100</v>
      </c>
      <c r="G626" s="1">
        <v>100</v>
      </c>
      <c r="H626" s="6">
        <v>0</v>
      </c>
      <c r="I626" s="58"/>
      <c r="J626" s="6">
        <f t="shared" si="14"/>
        <v>0</v>
      </c>
    </row>
    <row r="627" spans="1:10" ht="21">
      <c r="A627" s="132"/>
      <c r="B627" s="120"/>
      <c r="C627" s="114"/>
      <c r="D627" s="108"/>
      <c r="E627" s="20" t="s">
        <v>29</v>
      </c>
      <c r="F627" s="6">
        <v>100</v>
      </c>
      <c r="G627" s="1">
        <v>100</v>
      </c>
      <c r="H627" s="6">
        <v>0</v>
      </c>
      <c r="I627" s="58"/>
      <c r="J627" s="6">
        <f t="shared" si="14"/>
        <v>0</v>
      </c>
    </row>
    <row r="628" spans="1:10" ht="20.25" customHeight="1">
      <c r="A628" s="132"/>
      <c r="B628" s="120"/>
      <c r="C628" s="109" t="s">
        <v>268</v>
      </c>
      <c r="D628" s="57" t="s">
        <v>4</v>
      </c>
      <c r="E628" s="16" t="s">
        <v>136</v>
      </c>
      <c r="F628" s="86">
        <v>37.353</v>
      </c>
      <c r="G628" s="84">
        <f>SUM(F628)</f>
        <v>37.353</v>
      </c>
      <c r="H628" s="86">
        <v>37.353</v>
      </c>
      <c r="I628" s="86">
        <v>37.353</v>
      </c>
      <c r="J628" s="6">
        <f>SUM((G628/G629*H629/H628*100)+(I628/G628*100))/2</f>
        <v>104.54545454545453</v>
      </c>
    </row>
    <row r="629" spans="1:10" ht="33" customHeight="1">
      <c r="A629" s="132"/>
      <c r="B629" s="120"/>
      <c r="C629" s="109"/>
      <c r="D629" s="68" t="s">
        <v>5</v>
      </c>
      <c r="E629" s="16" t="s">
        <v>184</v>
      </c>
      <c r="F629" s="10">
        <v>3</v>
      </c>
      <c r="G629" s="23">
        <f>SUM(F629/12)*11</f>
        <v>2.75</v>
      </c>
      <c r="H629" s="58">
        <v>3</v>
      </c>
      <c r="I629" s="58"/>
      <c r="J629" s="6">
        <f>SUM(H629/G629*100)</f>
        <v>109.09090909090908</v>
      </c>
    </row>
    <row r="630" spans="1:10" ht="21">
      <c r="A630" s="132"/>
      <c r="B630" s="120"/>
      <c r="C630" s="109"/>
      <c r="D630" s="107" t="s">
        <v>6</v>
      </c>
      <c r="E630" s="20" t="s">
        <v>28</v>
      </c>
      <c r="F630" s="18">
        <v>100</v>
      </c>
      <c r="G630" s="29">
        <v>100</v>
      </c>
      <c r="H630" s="6">
        <v>0</v>
      </c>
      <c r="I630" s="58"/>
      <c r="J630" s="6">
        <f>SUM(H630/G630)*100</f>
        <v>0</v>
      </c>
    </row>
    <row r="631" spans="1:10" ht="21">
      <c r="A631" s="132"/>
      <c r="B631" s="120"/>
      <c r="C631" s="109"/>
      <c r="D631" s="108"/>
      <c r="E631" s="20" t="s">
        <v>29</v>
      </c>
      <c r="F631" s="18">
        <v>100</v>
      </c>
      <c r="G631" s="29">
        <v>100</v>
      </c>
      <c r="H631" s="6">
        <v>0</v>
      </c>
      <c r="I631" s="58"/>
      <c r="J631" s="6">
        <f>SUM(H631/G631)*100</f>
        <v>0</v>
      </c>
    </row>
    <row r="632" spans="1:10" ht="23.25" customHeight="1">
      <c r="A632" s="132"/>
      <c r="B632" s="120"/>
      <c r="C632" s="109" t="s">
        <v>269</v>
      </c>
      <c r="D632" s="57" t="s">
        <v>4</v>
      </c>
      <c r="E632" s="16" t="s">
        <v>136</v>
      </c>
      <c r="F632" s="86">
        <v>308.76</v>
      </c>
      <c r="G632" s="84">
        <f>SUM(F632)</f>
        <v>308.76</v>
      </c>
      <c r="H632" s="25">
        <v>308.76</v>
      </c>
      <c r="I632" s="25">
        <v>308.76</v>
      </c>
      <c r="J632" s="6">
        <f>SUM((G632/G633*H633/H632*100)+(I632/G632*100))/2</f>
        <v>100</v>
      </c>
    </row>
    <row r="633" spans="1:10" ht="33" customHeight="1">
      <c r="A633" s="132"/>
      <c r="B633" s="120"/>
      <c r="C633" s="109"/>
      <c r="D633" s="68" t="s">
        <v>5</v>
      </c>
      <c r="E633" s="16" t="s">
        <v>183</v>
      </c>
      <c r="F633" s="10">
        <v>1245</v>
      </c>
      <c r="G633" s="23">
        <f>SUM(F633)</f>
        <v>1245</v>
      </c>
      <c r="H633" s="58">
        <v>1245</v>
      </c>
      <c r="I633" s="58"/>
      <c r="J633" s="6">
        <f>SUM(H633/G633*100)</f>
        <v>100</v>
      </c>
    </row>
    <row r="634" spans="1:10" ht="21">
      <c r="A634" s="132"/>
      <c r="B634" s="120"/>
      <c r="C634" s="109"/>
      <c r="D634" s="107" t="s">
        <v>6</v>
      </c>
      <c r="E634" s="20" t="s">
        <v>28</v>
      </c>
      <c r="F634" s="18">
        <v>100</v>
      </c>
      <c r="G634" s="29">
        <v>100</v>
      </c>
      <c r="H634" s="6">
        <v>0</v>
      </c>
      <c r="I634" s="58"/>
      <c r="J634" s="6">
        <f>SUM(H634/G634)*100</f>
        <v>0</v>
      </c>
    </row>
    <row r="635" spans="1:10" ht="21">
      <c r="A635" s="132"/>
      <c r="B635" s="120"/>
      <c r="C635" s="109"/>
      <c r="D635" s="108"/>
      <c r="E635" s="20" t="s">
        <v>29</v>
      </c>
      <c r="F635" s="18">
        <v>100</v>
      </c>
      <c r="G635" s="29">
        <v>100</v>
      </c>
      <c r="H635" s="6">
        <v>0</v>
      </c>
      <c r="I635" s="58"/>
      <c r="J635" s="6">
        <f>SUM(H635/G635)*100</f>
        <v>0</v>
      </c>
    </row>
    <row r="636" spans="1:10" ht="24" customHeight="1">
      <c r="A636" s="134">
        <v>32</v>
      </c>
      <c r="B636" s="119" t="s">
        <v>14</v>
      </c>
      <c r="C636" s="107" t="s">
        <v>19</v>
      </c>
      <c r="D636" s="54" t="s">
        <v>5</v>
      </c>
      <c r="E636" s="64" t="s">
        <v>88</v>
      </c>
      <c r="F636" s="58">
        <v>3830</v>
      </c>
      <c r="G636" s="23">
        <f>SUM(F636)</f>
        <v>3830</v>
      </c>
      <c r="H636" s="58">
        <v>3668</v>
      </c>
      <c r="I636" s="58"/>
      <c r="J636" s="6">
        <f>SUM(H636/G636)*100</f>
        <v>95.77023498694517</v>
      </c>
    </row>
    <row r="637" spans="1:10" ht="21" customHeight="1">
      <c r="A637" s="134"/>
      <c r="B637" s="120"/>
      <c r="C637" s="115"/>
      <c r="D637" s="81" t="s">
        <v>4</v>
      </c>
      <c r="E637" s="64" t="s">
        <v>230</v>
      </c>
      <c r="F637" s="25">
        <v>933.371</v>
      </c>
      <c r="G637" s="84">
        <f>SUM(F637)</f>
        <v>933.371</v>
      </c>
      <c r="H637" s="25">
        <v>896.036</v>
      </c>
      <c r="I637" s="25">
        <v>896.036</v>
      </c>
      <c r="J637" s="6">
        <f>SUM((G637/G636*H636/H637*100)+(I637/G637*100))/2</f>
        <v>97.88033105812866</v>
      </c>
    </row>
    <row r="638" spans="1:10" ht="21">
      <c r="A638" s="134"/>
      <c r="B638" s="120"/>
      <c r="C638" s="115"/>
      <c r="D638" s="110" t="s">
        <v>6</v>
      </c>
      <c r="E638" s="20" t="s">
        <v>28</v>
      </c>
      <c r="F638" s="6">
        <v>100</v>
      </c>
      <c r="G638" s="6">
        <v>100</v>
      </c>
      <c r="H638" s="6">
        <v>100</v>
      </c>
      <c r="I638" s="58"/>
      <c r="J638" s="6">
        <f>SUM(H638/G638)*100</f>
        <v>100</v>
      </c>
    </row>
    <row r="639" spans="1:10" ht="21">
      <c r="A639" s="134"/>
      <c r="B639" s="120"/>
      <c r="C639" s="108"/>
      <c r="D639" s="116"/>
      <c r="E639" s="20" t="s">
        <v>29</v>
      </c>
      <c r="F639" s="6">
        <v>100</v>
      </c>
      <c r="G639" s="1">
        <v>100</v>
      </c>
      <c r="H639" s="6">
        <v>100</v>
      </c>
      <c r="I639" s="58"/>
      <c r="J639" s="6">
        <f>SUM(H639/G639)*100</f>
        <v>100</v>
      </c>
    </row>
    <row r="640" spans="1:10" ht="53.25">
      <c r="A640" s="134"/>
      <c r="B640" s="120"/>
      <c r="C640" s="114" t="s">
        <v>94</v>
      </c>
      <c r="D640" s="54" t="s">
        <v>5</v>
      </c>
      <c r="E640" s="20" t="s">
        <v>142</v>
      </c>
      <c r="F640" s="58">
        <v>5590</v>
      </c>
      <c r="G640" s="23">
        <f>SUM(F640)</f>
        <v>5590</v>
      </c>
      <c r="H640" s="58">
        <v>5375</v>
      </c>
      <c r="I640" s="58"/>
      <c r="J640" s="6">
        <f>SUM(H640/G640)*100</f>
        <v>96.15384615384616</v>
      </c>
    </row>
    <row r="641" spans="1:10" ht="52.5">
      <c r="A641" s="134"/>
      <c r="B641" s="120"/>
      <c r="C641" s="114"/>
      <c r="D641" s="81" t="s">
        <v>4</v>
      </c>
      <c r="E641" s="20" t="s">
        <v>224</v>
      </c>
      <c r="F641" s="91">
        <v>1362.283</v>
      </c>
      <c r="G641" s="84">
        <f>SUM(F641)</f>
        <v>1362.283</v>
      </c>
      <c r="H641" s="25">
        <v>1321.414</v>
      </c>
      <c r="I641" s="66">
        <v>1321.414</v>
      </c>
      <c r="J641" s="6">
        <f>SUM((G641/G640*H640/H641*100)+(I641/G641*100))/2</f>
        <v>98.06383863422784</v>
      </c>
    </row>
    <row r="642" spans="1:10" ht="21">
      <c r="A642" s="134"/>
      <c r="B642" s="120"/>
      <c r="C642" s="114"/>
      <c r="D642" s="107" t="s">
        <v>6</v>
      </c>
      <c r="E642" s="20" t="s">
        <v>28</v>
      </c>
      <c r="F642" s="6">
        <v>100</v>
      </c>
      <c r="G642" s="1">
        <v>100</v>
      </c>
      <c r="H642" s="6">
        <v>100</v>
      </c>
      <c r="I642" s="58"/>
      <c r="J642" s="6">
        <f>SUM(H642/G642)*100</f>
        <v>100</v>
      </c>
    </row>
    <row r="643" spans="1:10" ht="21">
      <c r="A643" s="134"/>
      <c r="B643" s="120"/>
      <c r="C643" s="114"/>
      <c r="D643" s="108"/>
      <c r="E643" s="20" t="s">
        <v>29</v>
      </c>
      <c r="F643" s="6">
        <v>100</v>
      </c>
      <c r="G643" s="1">
        <v>100</v>
      </c>
      <c r="H643" s="6">
        <v>100</v>
      </c>
      <c r="I643" s="58"/>
      <c r="J643" s="6">
        <f>SUM(H643/G643)*100</f>
        <v>100</v>
      </c>
    </row>
    <row r="644" spans="1:10" ht="63">
      <c r="A644" s="134"/>
      <c r="B644" s="120"/>
      <c r="C644" s="114" t="s">
        <v>96</v>
      </c>
      <c r="D644" s="54" t="s">
        <v>5</v>
      </c>
      <c r="E644" s="20" t="s">
        <v>97</v>
      </c>
      <c r="F644" s="58">
        <v>4940</v>
      </c>
      <c r="G644" s="23">
        <f>SUM(F644)</f>
        <v>4940</v>
      </c>
      <c r="H644" s="58">
        <v>4698</v>
      </c>
      <c r="I644" s="58"/>
      <c r="J644" s="6">
        <f aca="true" t="shared" si="15" ref="J644:J652">SUM(H644/G644)*100</f>
        <v>95.10121457489879</v>
      </c>
    </row>
    <row r="645" spans="1:10" ht="52.5">
      <c r="A645" s="134"/>
      <c r="B645" s="120"/>
      <c r="C645" s="114"/>
      <c r="D645" s="81" t="s">
        <v>4</v>
      </c>
      <c r="E645" s="20" t="s">
        <v>220</v>
      </c>
      <c r="F645" s="91">
        <v>1203.878</v>
      </c>
      <c r="G645" s="84">
        <f>SUM(F645)</f>
        <v>1203.878</v>
      </c>
      <c r="H645" s="66">
        <v>1179.8</v>
      </c>
      <c r="I645" s="66">
        <v>1179.8</v>
      </c>
      <c r="J645" s="6">
        <f>SUM((G645/G644*H644/H645*100)+(I645/G645*100))/2</f>
        <v>97.52102766571286</v>
      </c>
    </row>
    <row r="646" spans="1:10" ht="21">
      <c r="A646" s="134"/>
      <c r="B646" s="120"/>
      <c r="C646" s="114"/>
      <c r="D646" s="107" t="s">
        <v>6</v>
      </c>
      <c r="E646" s="20" t="s">
        <v>28</v>
      </c>
      <c r="F646" s="6">
        <v>100</v>
      </c>
      <c r="G646" s="1">
        <v>100</v>
      </c>
      <c r="H646" s="6">
        <v>100</v>
      </c>
      <c r="I646" s="58"/>
      <c r="J646" s="6">
        <f t="shared" si="15"/>
        <v>100</v>
      </c>
    </row>
    <row r="647" spans="1:10" ht="21">
      <c r="A647" s="134"/>
      <c r="B647" s="120"/>
      <c r="C647" s="114"/>
      <c r="D647" s="108"/>
      <c r="E647" s="20" t="s">
        <v>29</v>
      </c>
      <c r="F647" s="6">
        <v>100</v>
      </c>
      <c r="G647" s="1">
        <v>100</v>
      </c>
      <c r="H647" s="6">
        <v>100</v>
      </c>
      <c r="I647" s="58"/>
      <c r="J647" s="6">
        <f t="shared" si="15"/>
        <v>100</v>
      </c>
    </row>
    <row r="648" spans="1:10" ht="53.25">
      <c r="A648" s="134"/>
      <c r="B648" s="120"/>
      <c r="C648" s="114" t="s">
        <v>98</v>
      </c>
      <c r="D648" s="54" t="s">
        <v>5</v>
      </c>
      <c r="E648" s="20" t="s">
        <v>90</v>
      </c>
      <c r="F648" s="58">
        <v>3627</v>
      </c>
      <c r="G648" s="23">
        <f>SUM(F648)</f>
        <v>3627</v>
      </c>
      <c r="H648" s="58">
        <v>3451</v>
      </c>
      <c r="I648" s="58"/>
      <c r="J648" s="6">
        <f t="shared" si="15"/>
        <v>95.14750482492418</v>
      </c>
    </row>
    <row r="649" spans="1:10" ht="52.5">
      <c r="A649" s="134"/>
      <c r="B649" s="120"/>
      <c r="C649" s="114"/>
      <c r="D649" s="81" t="s">
        <v>4</v>
      </c>
      <c r="E649" s="20" t="s">
        <v>89</v>
      </c>
      <c r="F649" s="91">
        <v>883.8999</v>
      </c>
      <c r="G649" s="84">
        <f>SUM(F649)</f>
        <v>883.8999</v>
      </c>
      <c r="H649" s="89">
        <v>856.51</v>
      </c>
      <c r="I649" s="66">
        <v>856.51</v>
      </c>
      <c r="J649" s="6">
        <f>SUM((G649/G648*H648/H649*100)+(I649/G649*100))/2</f>
        <v>97.54571144136764</v>
      </c>
    </row>
    <row r="650" spans="1:10" ht="21">
      <c r="A650" s="134"/>
      <c r="B650" s="120"/>
      <c r="C650" s="114"/>
      <c r="D650" s="107" t="s">
        <v>6</v>
      </c>
      <c r="E650" s="20" t="s">
        <v>28</v>
      </c>
      <c r="F650" s="6">
        <v>100</v>
      </c>
      <c r="G650" s="1">
        <v>100</v>
      </c>
      <c r="H650" s="1">
        <v>100</v>
      </c>
      <c r="I650" s="58"/>
      <c r="J650" s="6">
        <f t="shared" si="15"/>
        <v>100</v>
      </c>
    </row>
    <row r="651" spans="1:10" ht="21">
      <c r="A651" s="134"/>
      <c r="B651" s="120"/>
      <c r="C651" s="114"/>
      <c r="D651" s="108"/>
      <c r="E651" s="20" t="s">
        <v>29</v>
      </c>
      <c r="F651" s="6">
        <v>100</v>
      </c>
      <c r="G651" s="1">
        <v>100</v>
      </c>
      <c r="H651" s="1">
        <v>100</v>
      </c>
      <c r="I651" s="58"/>
      <c r="J651" s="6">
        <f t="shared" si="15"/>
        <v>100</v>
      </c>
    </row>
    <row r="652" spans="1:10" ht="21.75" customHeight="1">
      <c r="A652" s="134"/>
      <c r="B652" s="120"/>
      <c r="C652" s="114" t="s">
        <v>92</v>
      </c>
      <c r="D652" s="54" t="s">
        <v>5</v>
      </c>
      <c r="E652" s="20" t="s">
        <v>92</v>
      </c>
      <c r="F652" s="58">
        <v>1860</v>
      </c>
      <c r="G652" s="23">
        <f>SUM(F652)</f>
        <v>1860</v>
      </c>
      <c r="H652" s="58">
        <v>1768</v>
      </c>
      <c r="I652" s="58"/>
      <c r="J652" s="6">
        <f t="shared" si="15"/>
        <v>95.05376344086022</v>
      </c>
    </row>
    <row r="653" spans="1:10" ht="16.5" customHeight="1">
      <c r="A653" s="134"/>
      <c r="B653" s="120"/>
      <c r="C653" s="114"/>
      <c r="D653" s="81" t="s">
        <v>4</v>
      </c>
      <c r="E653" s="20" t="s">
        <v>99</v>
      </c>
      <c r="F653" s="92">
        <v>3905.628</v>
      </c>
      <c r="G653" s="84">
        <f>SUM(F653)</f>
        <v>3905.628</v>
      </c>
      <c r="H653" s="66">
        <v>3833.33925</v>
      </c>
      <c r="I653" s="66">
        <v>3833.33925</v>
      </c>
      <c r="J653" s="6">
        <f>SUM((G653/G652*H652/H653*100)+(I653/G653*100))/2</f>
        <v>97.49769581278372</v>
      </c>
    </row>
    <row r="654" spans="1:10" ht="21.75" customHeight="1">
      <c r="A654" s="134"/>
      <c r="B654" s="120"/>
      <c r="C654" s="114"/>
      <c r="D654" s="107" t="s">
        <v>6</v>
      </c>
      <c r="E654" s="20" t="s">
        <v>28</v>
      </c>
      <c r="F654" s="6">
        <v>100</v>
      </c>
      <c r="G654" s="1">
        <v>100</v>
      </c>
      <c r="H654" s="6">
        <v>100</v>
      </c>
      <c r="I654" s="58"/>
      <c r="J654" s="6">
        <f>SUM(H654/G654)*100</f>
        <v>100</v>
      </c>
    </row>
    <row r="655" spans="1:10" ht="21.75" customHeight="1">
      <c r="A655" s="134"/>
      <c r="B655" s="120"/>
      <c r="C655" s="114"/>
      <c r="D655" s="108"/>
      <c r="E655" s="20" t="s">
        <v>29</v>
      </c>
      <c r="F655" s="6">
        <v>100</v>
      </c>
      <c r="G655" s="1">
        <v>100</v>
      </c>
      <c r="H655" s="6">
        <v>100</v>
      </c>
      <c r="I655" s="58"/>
      <c r="J655" s="6">
        <f>SUM(H655/G655)*100</f>
        <v>100</v>
      </c>
    </row>
    <row r="656" spans="1:10" ht="21.75" customHeight="1">
      <c r="A656" s="134"/>
      <c r="B656" s="120"/>
      <c r="C656" s="107" t="s">
        <v>92</v>
      </c>
      <c r="D656" s="81" t="s">
        <v>5</v>
      </c>
      <c r="E656" s="20" t="s">
        <v>92</v>
      </c>
      <c r="F656" s="5">
        <v>268</v>
      </c>
      <c r="G656" s="23">
        <f>SUM(F656)</f>
        <v>268</v>
      </c>
      <c r="H656" s="28">
        <v>268</v>
      </c>
      <c r="I656" s="58"/>
      <c r="J656" s="6">
        <f>SUM(H656/G656)*100</f>
        <v>100</v>
      </c>
    </row>
    <row r="657" spans="1:10" ht="21.75" customHeight="1">
      <c r="A657" s="134"/>
      <c r="B657" s="120"/>
      <c r="C657" s="115"/>
      <c r="D657" s="82" t="s">
        <v>4</v>
      </c>
      <c r="E657" s="20" t="s">
        <v>180</v>
      </c>
      <c r="F657" s="91">
        <v>110.148</v>
      </c>
      <c r="G657" s="84">
        <f>SUM(F657)</f>
        <v>110.148</v>
      </c>
      <c r="H657" s="43">
        <v>110.148</v>
      </c>
      <c r="I657" s="66">
        <v>110.148</v>
      </c>
      <c r="J657" s="6">
        <f>SUM((G657/G656*H656/H657*100)+(I657/G657*100))/2</f>
        <v>100</v>
      </c>
    </row>
    <row r="658" spans="1:10" ht="21.75" customHeight="1">
      <c r="A658" s="134"/>
      <c r="B658" s="120"/>
      <c r="C658" s="115"/>
      <c r="D658" s="110" t="s">
        <v>6</v>
      </c>
      <c r="E658" s="20" t="s">
        <v>28</v>
      </c>
      <c r="F658" s="6">
        <v>100</v>
      </c>
      <c r="G658" s="6">
        <v>100</v>
      </c>
      <c r="H658" s="1">
        <v>100</v>
      </c>
      <c r="I658" s="58"/>
      <c r="J658" s="6">
        <f>SUM(H658/G658)*100</f>
        <v>100</v>
      </c>
    </row>
    <row r="659" spans="1:10" ht="21.75" customHeight="1">
      <c r="A659" s="134"/>
      <c r="B659" s="120"/>
      <c r="C659" s="108"/>
      <c r="D659" s="116"/>
      <c r="E659" s="20" t="s">
        <v>29</v>
      </c>
      <c r="F659" s="6">
        <v>100</v>
      </c>
      <c r="G659" s="1">
        <v>100</v>
      </c>
      <c r="H659" s="1">
        <v>100</v>
      </c>
      <c r="I659" s="58"/>
      <c r="J659" s="6">
        <f>SUM(H659/G659)*100</f>
        <v>100</v>
      </c>
    </row>
    <row r="660" spans="1:10" ht="20.25" customHeight="1">
      <c r="A660" s="134"/>
      <c r="B660" s="120"/>
      <c r="C660" s="109" t="s">
        <v>268</v>
      </c>
      <c r="D660" s="57" t="s">
        <v>4</v>
      </c>
      <c r="E660" s="16" t="s">
        <v>136</v>
      </c>
      <c r="F660" s="86">
        <v>74.706</v>
      </c>
      <c r="G660" s="84">
        <f>SUM(F660)</f>
        <v>74.706</v>
      </c>
      <c r="H660" s="25">
        <v>74.706</v>
      </c>
      <c r="I660" s="25">
        <v>74.706</v>
      </c>
      <c r="J660" s="6">
        <f>SUM((G660/G661*H661/H660*100)+(I660/G660*100))/2</f>
        <v>104.54545454545453</v>
      </c>
    </row>
    <row r="661" spans="1:10" ht="20.25" customHeight="1">
      <c r="A661" s="134"/>
      <c r="B661" s="120"/>
      <c r="C661" s="109"/>
      <c r="D661" s="68" t="s">
        <v>5</v>
      </c>
      <c r="E661" s="16" t="s">
        <v>184</v>
      </c>
      <c r="F661" s="10">
        <v>6</v>
      </c>
      <c r="G661" s="23">
        <f>SUM(F661/12)*11</f>
        <v>5.5</v>
      </c>
      <c r="H661" s="58">
        <v>6</v>
      </c>
      <c r="I661" s="58"/>
      <c r="J661" s="6">
        <f>SUM(H661/G661*100)</f>
        <v>109.09090909090908</v>
      </c>
    </row>
    <row r="662" spans="1:10" ht="20.25" customHeight="1">
      <c r="A662" s="134"/>
      <c r="B662" s="120"/>
      <c r="C662" s="109"/>
      <c r="D662" s="107" t="s">
        <v>6</v>
      </c>
      <c r="E662" s="20" t="s">
        <v>28</v>
      </c>
      <c r="F662" s="18">
        <v>100</v>
      </c>
      <c r="G662" s="29">
        <v>100</v>
      </c>
      <c r="H662" s="6">
        <v>100</v>
      </c>
      <c r="I662" s="58"/>
      <c r="J662" s="6">
        <f>SUM(H662/G662)*100</f>
        <v>100</v>
      </c>
    </row>
    <row r="663" spans="1:10" ht="20.25" customHeight="1">
      <c r="A663" s="134"/>
      <c r="B663" s="120"/>
      <c r="C663" s="109"/>
      <c r="D663" s="108"/>
      <c r="E663" s="20" t="s">
        <v>29</v>
      </c>
      <c r="F663" s="18">
        <v>100</v>
      </c>
      <c r="G663" s="29">
        <v>100</v>
      </c>
      <c r="H663" s="6">
        <v>100</v>
      </c>
      <c r="I663" s="58"/>
      <c r="J663" s="6">
        <f>SUM(H663/G663)*100</f>
        <v>100</v>
      </c>
    </row>
    <row r="664" spans="1:10" ht="20.25" customHeight="1">
      <c r="A664" s="134"/>
      <c r="B664" s="120"/>
      <c r="C664" s="109" t="s">
        <v>269</v>
      </c>
      <c r="D664" s="57" t="s">
        <v>4</v>
      </c>
      <c r="E664" s="16" t="s">
        <v>136</v>
      </c>
      <c r="F664" s="86">
        <v>345.96</v>
      </c>
      <c r="G664" s="84">
        <f>SUM(F664)</f>
        <v>345.96</v>
      </c>
      <c r="H664" s="25">
        <v>335.96</v>
      </c>
      <c r="I664" s="25">
        <v>335.96</v>
      </c>
      <c r="J664" s="6">
        <f>SUM((G664/G665*H665/H664*100)+(I664/G664*100))/2</f>
        <v>98.49283408103837</v>
      </c>
    </row>
    <row r="665" spans="1:10" ht="33" customHeight="1">
      <c r="A665" s="134"/>
      <c r="B665" s="120"/>
      <c r="C665" s="109"/>
      <c r="D665" s="68" t="s">
        <v>5</v>
      </c>
      <c r="E665" s="16" t="s">
        <v>183</v>
      </c>
      <c r="F665" s="10">
        <v>1395</v>
      </c>
      <c r="G665" s="23">
        <f>SUM(F665)</f>
        <v>1395</v>
      </c>
      <c r="H665" s="58">
        <v>1353</v>
      </c>
      <c r="I665" s="58"/>
      <c r="J665" s="6">
        <f>SUM(H665/G665*100)</f>
        <v>96.98924731182795</v>
      </c>
    </row>
    <row r="666" spans="1:10" ht="21">
      <c r="A666" s="134"/>
      <c r="B666" s="120"/>
      <c r="C666" s="109"/>
      <c r="D666" s="107" t="s">
        <v>6</v>
      </c>
      <c r="E666" s="20" t="s">
        <v>28</v>
      </c>
      <c r="F666" s="18">
        <v>100</v>
      </c>
      <c r="G666" s="29">
        <v>100</v>
      </c>
      <c r="H666" s="6">
        <v>100</v>
      </c>
      <c r="I666" s="58"/>
      <c r="J666" s="6">
        <f>SUM(H666/G666)*100</f>
        <v>100</v>
      </c>
    </row>
    <row r="667" spans="1:10" ht="21.75" customHeight="1">
      <c r="A667" s="134"/>
      <c r="B667" s="121"/>
      <c r="C667" s="109"/>
      <c r="D667" s="108"/>
      <c r="E667" s="20" t="s">
        <v>29</v>
      </c>
      <c r="F667" s="18">
        <v>100</v>
      </c>
      <c r="G667" s="29">
        <v>100</v>
      </c>
      <c r="H667" s="6">
        <v>100</v>
      </c>
      <c r="I667" s="58"/>
      <c r="J667" s="6">
        <f>SUM(H667/G667)*100</f>
        <v>100</v>
      </c>
    </row>
    <row r="668" spans="1:10" ht="53.25">
      <c r="A668" s="131">
        <v>33</v>
      </c>
      <c r="B668" s="119" t="s">
        <v>229</v>
      </c>
      <c r="C668" s="114" t="s">
        <v>94</v>
      </c>
      <c r="D668" s="54" t="s">
        <v>5</v>
      </c>
      <c r="E668" s="20" t="s">
        <v>95</v>
      </c>
      <c r="F668" s="58">
        <v>11050</v>
      </c>
      <c r="G668" s="23">
        <f>SUM(F668)</f>
        <v>11050</v>
      </c>
      <c r="H668" s="58">
        <v>9494</v>
      </c>
      <c r="I668" s="58"/>
      <c r="J668" s="6">
        <f>SUM(H668/G668)*100</f>
        <v>85.91855203619909</v>
      </c>
    </row>
    <row r="669" spans="1:10" ht="52.5">
      <c r="A669" s="132"/>
      <c r="B669" s="120"/>
      <c r="C669" s="114"/>
      <c r="D669" s="81" t="s">
        <v>4</v>
      </c>
      <c r="E669" s="20" t="s">
        <v>228</v>
      </c>
      <c r="F669" s="91">
        <v>2692.885</v>
      </c>
      <c r="G669" s="84">
        <f>SUM(F669)</f>
        <v>2692.885</v>
      </c>
      <c r="H669" s="66">
        <v>2625.799</v>
      </c>
      <c r="I669" s="66">
        <v>2452.11</v>
      </c>
      <c r="J669" s="6">
        <f>SUM((G669/G668*H668/H669*100)+(I669/G669*100))/2</f>
        <v>89.58625665368274</v>
      </c>
    </row>
    <row r="670" spans="1:10" ht="21.75" customHeight="1">
      <c r="A670" s="132"/>
      <c r="B670" s="120"/>
      <c r="C670" s="114"/>
      <c r="D670" s="107" t="s">
        <v>6</v>
      </c>
      <c r="E670" s="20" t="s">
        <v>28</v>
      </c>
      <c r="F670" s="6">
        <v>100</v>
      </c>
      <c r="G670" s="1">
        <v>100</v>
      </c>
      <c r="H670" s="6">
        <v>95</v>
      </c>
      <c r="I670" s="58"/>
      <c r="J670" s="6">
        <f aca="true" t="shared" si="16" ref="J670:J683">SUM(H670/G670)*100</f>
        <v>95</v>
      </c>
    </row>
    <row r="671" spans="1:10" ht="21">
      <c r="A671" s="132"/>
      <c r="B671" s="120"/>
      <c r="C671" s="114"/>
      <c r="D671" s="108"/>
      <c r="E671" s="20" t="s">
        <v>29</v>
      </c>
      <c r="F671" s="6">
        <v>100</v>
      </c>
      <c r="G671" s="1">
        <v>100</v>
      </c>
      <c r="H671" s="6">
        <v>95</v>
      </c>
      <c r="I671" s="58"/>
      <c r="J671" s="6">
        <f t="shared" si="16"/>
        <v>95</v>
      </c>
    </row>
    <row r="672" spans="1:10" ht="63">
      <c r="A672" s="132"/>
      <c r="B672" s="120"/>
      <c r="C672" s="114" t="s">
        <v>96</v>
      </c>
      <c r="D672" s="54" t="s">
        <v>5</v>
      </c>
      <c r="E672" s="20" t="s">
        <v>97</v>
      </c>
      <c r="F672" s="58">
        <v>13093</v>
      </c>
      <c r="G672" s="23">
        <f>SUM(F672)</f>
        <v>13093</v>
      </c>
      <c r="H672" s="58">
        <v>12677</v>
      </c>
      <c r="I672" s="58"/>
      <c r="J672" s="6">
        <f t="shared" si="16"/>
        <v>96.82272970289468</v>
      </c>
    </row>
    <row r="673" spans="1:10" ht="52.5">
      <c r="A673" s="132"/>
      <c r="B673" s="120"/>
      <c r="C673" s="114"/>
      <c r="D673" s="81" t="s">
        <v>4</v>
      </c>
      <c r="E673" s="20" t="s">
        <v>220</v>
      </c>
      <c r="F673" s="91">
        <v>3190.7641</v>
      </c>
      <c r="G673" s="84">
        <f>SUM(F673)</f>
        <v>3190.7641</v>
      </c>
      <c r="H673" s="66">
        <v>3462.314</v>
      </c>
      <c r="I673" s="66">
        <v>3274.22</v>
      </c>
      <c r="J673" s="6">
        <f>SUM((G673/G672*H672/H673*100)+(I673/G673*100))/2</f>
        <v>95.92222589156077</v>
      </c>
    </row>
    <row r="674" spans="1:10" ht="21">
      <c r="A674" s="132"/>
      <c r="B674" s="120"/>
      <c r="C674" s="114"/>
      <c r="D674" s="107" t="s">
        <v>6</v>
      </c>
      <c r="E674" s="20" t="s">
        <v>28</v>
      </c>
      <c r="F674" s="6">
        <v>100</v>
      </c>
      <c r="G674" s="1">
        <v>100</v>
      </c>
      <c r="H674" s="6">
        <v>95</v>
      </c>
      <c r="I674" s="58"/>
      <c r="J674" s="6">
        <f t="shared" si="16"/>
        <v>95</v>
      </c>
    </row>
    <row r="675" spans="1:10" ht="21">
      <c r="A675" s="132"/>
      <c r="B675" s="120"/>
      <c r="C675" s="114"/>
      <c r="D675" s="108"/>
      <c r="E675" s="20" t="s">
        <v>29</v>
      </c>
      <c r="F675" s="6">
        <v>100</v>
      </c>
      <c r="G675" s="1">
        <v>100</v>
      </c>
      <c r="H675" s="6">
        <v>95</v>
      </c>
      <c r="I675" s="58"/>
      <c r="J675" s="6">
        <f t="shared" si="16"/>
        <v>95</v>
      </c>
    </row>
    <row r="676" spans="1:10" ht="53.25">
      <c r="A676" s="132"/>
      <c r="B676" s="120"/>
      <c r="C676" s="114" t="s">
        <v>98</v>
      </c>
      <c r="D676" s="54" t="s">
        <v>5</v>
      </c>
      <c r="E676" s="20" t="s">
        <v>90</v>
      </c>
      <c r="F676" s="58">
        <v>6670</v>
      </c>
      <c r="G676" s="23">
        <f>SUM(F676)</f>
        <v>6670</v>
      </c>
      <c r="H676" s="58">
        <v>6339</v>
      </c>
      <c r="I676" s="58"/>
      <c r="J676" s="6">
        <f t="shared" si="16"/>
        <v>95.03748125937031</v>
      </c>
    </row>
    <row r="677" spans="1:10" ht="52.5">
      <c r="A677" s="132"/>
      <c r="B677" s="120"/>
      <c r="C677" s="114"/>
      <c r="D677" s="81" t="s">
        <v>4</v>
      </c>
      <c r="E677" s="20" t="s">
        <v>222</v>
      </c>
      <c r="F677" s="91">
        <v>1625.479</v>
      </c>
      <c r="G677" s="84">
        <f>SUM(F677)</f>
        <v>1625.479</v>
      </c>
      <c r="H677" s="43">
        <v>1721.485</v>
      </c>
      <c r="I677" s="43">
        <v>1635.86</v>
      </c>
      <c r="J677" s="6">
        <f>SUM((G677/G676*H676/H677*100)+(I677/G677*100))/2</f>
        <v>95.18797535659432</v>
      </c>
    </row>
    <row r="678" spans="1:10" ht="21">
      <c r="A678" s="132"/>
      <c r="B678" s="120"/>
      <c r="C678" s="114"/>
      <c r="D678" s="107" t="s">
        <v>6</v>
      </c>
      <c r="E678" s="20" t="s">
        <v>28</v>
      </c>
      <c r="F678" s="6">
        <v>100</v>
      </c>
      <c r="G678" s="1">
        <v>100</v>
      </c>
      <c r="H678" s="6">
        <v>95</v>
      </c>
      <c r="I678" s="58"/>
      <c r="J678" s="6">
        <f t="shared" si="16"/>
        <v>95</v>
      </c>
    </row>
    <row r="679" spans="1:10" ht="21">
      <c r="A679" s="132"/>
      <c r="B679" s="120"/>
      <c r="C679" s="114"/>
      <c r="D679" s="108"/>
      <c r="E679" s="20" t="s">
        <v>29</v>
      </c>
      <c r="F679" s="6">
        <v>100</v>
      </c>
      <c r="G679" s="1">
        <v>100</v>
      </c>
      <c r="H679" s="6">
        <v>95</v>
      </c>
      <c r="I679" s="58"/>
      <c r="J679" s="6">
        <f t="shared" si="16"/>
        <v>95</v>
      </c>
    </row>
    <row r="680" spans="1:10" ht="63">
      <c r="A680" s="132"/>
      <c r="B680" s="120"/>
      <c r="C680" s="107" t="s">
        <v>100</v>
      </c>
      <c r="D680" s="54" t="s">
        <v>5</v>
      </c>
      <c r="E680" s="20" t="s">
        <v>101</v>
      </c>
      <c r="F680" s="58">
        <v>3172</v>
      </c>
      <c r="G680" s="23">
        <f>SUM(F680)</f>
        <v>3172</v>
      </c>
      <c r="H680" s="58">
        <v>3082</v>
      </c>
      <c r="I680" s="58"/>
      <c r="J680" s="6">
        <f t="shared" si="16"/>
        <v>97.16267339218159</v>
      </c>
    </row>
    <row r="681" spans="1:10" ht="63">
      <c r="A681" s="132"/>
      <c r="B681" s="120"/>
      <c r="C681" s="115"/>
      <c r="D681" s="81" t="s">
        <v>4</v>
      </c>
      <c r="E681" s="20" t="s">
        <v>221</v>
      </c>
      <c r="F681" s="91">
        <v>773.0164</v>
      </c>
      <c r="G681" s="84">
        <f>SUM(F681)</f>
        <v>773.0164</v>
      </c>
      <c r="H681" s="43">
        <v>841.4</v>
      </c>
      <c r="I681" s="43">
        <v>798.95</v>
      </c>
      <c r="J681" s="6">
        <f>SUM((G681/G680*H680/H681*100)+(I681/G681*100))/2</f>
        <v>96.310385812389</v>
      </c>
    </row>
    <row r="682" spans="1:10" ht="21">
      <c r="A682" s="132"/>
      <c r="B682" s="120"/>
      <c r="C682" s="115"/>
      <c r="D682" s="107" t="s">
        <v>6</v>
      </c>
      <c r="E682" s="20" t="s">
        <v>28</v>
      </c>
      <c r="F682" s="6">
        <v>100</v>
      </c>
      <c r="G682" s="1">
        <v>100</v>
      </c>
      <c r="H682" s="6">
        <v>95</v>
      </c>
      <c r="I682" s="58"/>
      <c r="J682" s="6">
        <f t="shared" si="16"/>
        <v>95</v>
      </c>
    </row>
    <row r="683" spans="1:10" ht="22.5" customHeight="1">
      <c r="A683" s="132"/>
      <c r="B683" s="120"/>
      <c r="C683" s="108"/>
      <c r="D683" s="108"/>
      <c r="E683" s="20" t="s">
        <v>29</v>
      </c>
      <c r="F683" s="6">
        <v>100</v>
      </c>
      <c r="G683" s="1">
        <v>100</v>
      </c>
      <c r="H683" s="6">
        <v>95</v>
      </c>
      <c r="I683" s="58"/>
      <c r="J683" s="6">
        <f t="shared" si="16"/>
        <v>95</v>
      </c>
    </row>
    <row r="684" spans="1:10" ht="21" customHeight="1">
      <c r="A684" s="132"/>
      <c r="B684" s="120"/>
      <c r="C684" s="109" t="s">
        <v>145</v>
      </c>
      <c r="D684" s="57" t="s">
        <v>4</v>
      </c>
      <c r="E684" s="16" t="s">
        <v>136</v>
      </c>
      <c r="F684" s="86">
        <v>607.15</v>
      </c>
      <c r="G684" s="84">
        <f>SUM(F684)</f>
        <v>607.15</v>
      </c>
      <c r="H684" s="66">
        <v>454.549</v>
      </c>
      <c r="I684" s="66">
        <v>433.9</v>
      </c>
      <c r="J684" s="6">
        <f>SUM((G684/G685*H685/H684*100)+(I684/G684*100))/2</f>
        <v>101.44992419812647</v>
      </c>
    </row>
    <row r="685" spans="1:10" ht="31.5" customHeight="1">
      <c r="A685" s="132"/>
      <c r="B685" s="120"/>
      <c r="C685" s="109"/>
      <c r="D685" s="68" t="s">
        <v>5</v>
      </c>
      <c r="E685" s="16" t="s">
        <v>135</v>
      </c>
      <c r="F685" s="10">
        <v>250</v>
      </c>
      <c r="G685" s="23">
        <f>SUM(F685)</f>
        <v>250</v>
      </c>
      <c r="H685" s="58">
        <v>246</v>
      </c>
      <c r="I685" s="58"/>
      <c r="J685" s="6">
        <f>SUM(H685/G685)*100</f>
        <v>98.4</v>
      </c>
    </row>
    <row r="686" spans="1:10" ht="21">
      <c r="A686" s="132"/>
      <c r="B686" s="120"/>
      <c r="C686" s="109"/>
      <c r="D686" s="107" t="s">
        <v>6</v>
      </c>
      <c r="E686" s="20" t="s">
        <v>28</v>
      </c>
      <c r="F686" s="18">
        <v>100</v>
      </c>
      <c r="G686" s="29">
        <v>100</v>
      </c>
      <c r="H686" s="6">
        <v>95</v>
      </c>
      <c r="I686" s="58"/>
      <c r="J686" s="6">
        <f>SUM(H686/G686)*100</f>
        <v>95</v>
      </c>
    </row>
    <row r="687" spans="1:10" ht="21.75" customHeight="1">
      <c r="A687" s="132"/>
      <c r="B687" s="120"/>
      <c r="C687" s="109"/>
      <c r="D687" s="108"/>
      <c r="E687" s="20" t="s">
        <v>29</v>
      </c>
      <c r="F687" s="18">
        <v>100</v>
      </c>
      <c r="G687" s="29">
        <v>100</v>
      </c>
      <c r="H687" s="6">
        <v>95</v>
      </c>
      <c r="I687" s="58"/>
      <c r="J687" s="6">
        <f>SUM(H687/G687)*100</f>
        <v>95</v>
      </c>
    </row>
    <row r="688" spans="1:10" ht="22.5" customHeight="1">
      <c r="A688" s="132"/>
      <c r="B688" s="120"/>
      <c r="C688" s="109" t="s">
        <v>268</v>
      </c>
      <c r="D688" s="57" t="s">
        <v>4</v>
      </c>
      <c r="E688" s="16" t="s">
        <v>136</v>
      </c>
      <c r="F688" s="86">
        <v>298.824</v>
      </c>
      <c r="G688" s="84">
        <f>SUM(F688)</f>
        <v>298.824</v>
      </c>
      <c r="H688" s="25">
        <v>319.152</v>
      </c>
      <c r="I688" s="25">
        <v>299.4</v>
      </c>
      <c r="J688" s="6">
        <f>SUM((G688/G689*H689/H688*100)+(I688/G688*100))/2</f>
        <v>94.96105043345588</v>
      </c>
    </row>
    <row r="689" spans="1:10" ht="33.75" customHeight="1">
      <c r="A689" s="132"/>
      <c r="B689" s="120"/>
      <c r="C689" s="109"/>
      <c r="D689" s="68" t="s">
        <v>5</v>
      </c>
      <c r="E689" s="16" t="s">
        <v>184</v>
      </c>
      <c r="F689" s="10">
        <v>24</v>
      </c>
      <c r="G689" s="23">
        <f>SUM(F689)</f>
        <v>24</v>
      </c>
      <c r="H689" s="58">
        <v>23</v>
      </c>
      <c r="I689" s="58"/>
      <c r="J689" s="6">
        <f>SUM(H689/G689*100)</f>
        <v>95.83333333333334</v>
      </c>
    </row>
    <row r="690" spans="1:10" ht="21">
      <c r="A690" s="132"/>
      <c r="B690" s="120"/>
      <c r="C690" s="109"/>
      <c r="D690" s="107" t="s">
        <v>6</v>
      </c>
      <c r="E690" s="20" t="s">
        <v>28</v>
      </c>
      <c r="F690" s="18">
        <v>100</v>
      </c>
      <c r="G690" s="29">
        <v>100</v>
      </c>
      <c r="H690" s="6">
        <v>95</v>
      </c>
      <c r="I690" s="58"/>
      <c r="J690" s="6">
        <f>SUM(H690/G690)*100</f>
        <v>95</v>
      </c>
    </row>
    <row r="691" spans="1:10" ht="21.75" customHeight="1">
      <c r="A691" s="132"/>
      <c r="B691" s="120"/>
      <c r="C691" s="109"/>
      <c r="D691" s="108"/>
      <c r="E691" s="20" t="s">
        <v>29</v>
      </c>
      <c r="F691" s="18">
        <v>100</v>
      </c>
      <c r="G691" s="29">
        <v>100</v>
      </c>
      <c r="H691" s="6">
        <v>95</v>
      </c>
      <c r="I691" s="58"/>
      <c r="J691" s="6">
        <f>SUM(H691/G691)*100</f>
        <v>95</v>
      </c>
    </row>
    <row r="692" spans="1:10" ht="15.75" customHeight="1">
      <c r="A692" s="132"/>
      <c r="B692" s="120"/>
      <c r="C692" s="109" t="s">
        <v>118</v>
      </c>
      <c r="D692" s="60" t="s">
        <v>4</v>
      </c>
      <c r="E692" s="42" t="s">
        <v>114</v>
      </c>
      <c r="F692" s="103">
        <v>10.59</v>
      </c>
      <c r="G692" s="84">
        <f>SUM(F692)</f>
        <v>10.59</v>
      </c>
      <c r="H692" s="43">
        <v>10</v>
      </c>
      <c r="I692" s="43">
        <v>10</v>
      </c>
      <c r="J692" s="6">
        <f>SUM((G692/G693*H693/H692*100)+(I692/G692*100))/2</f>
        <v>82.51435316336165</v>
      </c>
    </row>
    <row r="693" spans="1:10" ht="21.75" customHeight="1">
      <c r="A693" s="132"/>
      <c r="B693" s="120"/>
      <c r="C693" s="109"/>
      <c r="D693" s="60" t="s">
        <v>5</v>
      </c>
      <c r="E693" s="42" t="s">
        <v>115</v>
      </c>
      <c r="F693" s="41">
        <v>6</v>
      </c>
      <c r="G693" s="23">
        <v>6</v>
      </c>
      <c r="H693" s="58">
        <v>4</v>
      </c>
      <c r="I693" s="58"/>
      <c r="J693" s="6">
        <f>SUM(H693/G693)*100</f>
        <v>66.66666666666666</v>
      </c>
    </row>
    <row r="694" spans="1:10" ht="23.25" customHeight="1">
      <c r="A694" s="132"/>
      <c r="B694" s="120"/>
      <c r="C694" s="109"/>
      <c r="D694" s="106" t="s">
        <v>6</v>
      </c>
      <c r="E694" s="42" t="s">
        <v>144</v>
      </c>
      <c r="F694" s="40">
        <v>100</v>
      </c>
      <c r="G694" s="29">
        <v>100</v>
      </c>
      <c r="H694" s="6">
        <v>95</v>
      </c>
      <c r="I694" s="58"/>
      <c r="J694" s="6">
        <f>SUM(H694/G694)*100</f>
        <v>95</v>
      </c>
    </row>
    <row r="695" spans="1:10" ht="19.5" customHeight="1">
      <c r="A695" s="132"/>
      <c r="B695" s="120"/>
      <c r="C695" s="109" t="s">
        <v>119</v>
      </c>
      <c r="D695" s="54" t="s">
        <v>4</v>
      </c>
      <c r="E695" s="42" t="s">
        <v>171</v>
      </c>
      <c r="F695" s="102">
        <v>168.156</v>
      </c>
      <c r="G695" s="84">
        <f>SUM(F695)</f>
        <v>168.156</v>
      </c>
      <c r="H695" s="43">
        <v>236.52</v>
      </c>
      <c r="I695" s="43">
        <v>236.52</v>
      </c>
      <c r="J695" s="6">
        <f>SUM((G695/G696*H696/H695*100)+(I695/G695*100))/2</f>
        <v>111.80015572623854</v>
      </c>
    </row>
    <row r="696" spans="1:10" ht="20.25" customHeight="1">
      <c r="A696" s="132"/>
      <c r="B696" s="120"/>
      <c r="C696" s="109"/>
      <c r="D696" s="54" t="s">
        <v>5</v>
      </c>
      <c r="E696" s="42" t="s">
        <v>117</v>
      </c>
      <c r="F696" s="22">
        <v>54</v>
      </c>
      <c r="G696" s="23">
        <f>SUM(F696)</f>
        <v>54</v>
      </c>
      <c r="H696" s="58">
        <v>63</v>
      </c>
      <c r="I696" s="3"/>
      <c r="J696" s="6">
        <f>SUM(H696/G696)*100</f>
        <v>116.66666666666667</v>
      </c>
    </row>
    <row r="697" spans="1:10" ht="23.25" customHeight="1">
      <c r="A697" s="133"/>
      <c r="B697" s="121"/>
      <c r="C697" s="109"/>
      <c r="D697" s="53" t="s">
        <v>6</v>
      </c>
      <c r="E697" s="42" t="s">
        <v>144</v>
      </c>
      <c r="F697" s="22">
        <v>100</v>
      </c>
      <c r="G697" s="22">
        <v>100</v>
      </c>
      <c r="H697" s="6">
        <v>100</v>
      </c>
      <c r="I697" s="3"/>
      <c r="J697" s="6">
        <f>SUM(H697/G697)*100</f>
        <v>100</v>
      </c>
    </row>
    <row r="698" spans="1:10" ht="53.25">
      <c r="A698" s="131">
        <v>34</v>
      </c>
      <c r="B698" s="119" t="s">
        <v>227</v>
      </c>
      <c r="C698" s="114" t="s">
        <v>94</v>
      </c>
      <c r="D698" s="54" t="s">
        <v>5</v>
      </c>
      <c r="E698" s="20" t="s">
        <v>95</v>
      </c>
      <c r="F698" s="58">
        <v>4200</v>
      </c>
      <c r="G698" s="23">
        <f>SUM(F698)</f>
        <v>4200</v>
      </c>
      <c r="H698" s="58">
        <v>4032</v>
      </c>
      <c r="I698" s="58"/>
      <c r="J698" s="2">
        <f>SUM(H698/G698)*100</f>
        <v>96</v>
      </c>
    </row>
    <row r="699" spans="1:10" ht="52.5">
      <c r="A699" s="132"/>
      <c r="B699" s="120"/>
      <c r="C699" s="114"/>
      <c r="D699" s="81" t="s">
        <v>4</v>
      </c>
      <c r="E699" s="20" t="s">
        <v>224</v>
      </c>
      <c r="F699" s="91">
        <v>1023.54</v>
      </c>
      <c r="G699" s="84">
        <f>SUM(F699)</f>
        <v>1023.54</v>
      </c>
      <c r="H699" s="43">
        <v>1084.63</v>
      </c>
      <c r="I699" s="43">
        <v>1013.12</v>
      </c>
      <c r="J699" s="6">
        <f>SUM((G699/G698*H698/H699*100)+(I699/G699*100))/2</f>
        <v>94.78746126081137</v>
      </c>
    </row>
    <row r="700" spans="1:10" ht="22.5" customHeight="1">
      <c r="A700" s="132"/>
      <c r="B700" s="120"/>
      <c r="C700" s="114"/>
      <c r="D700" s="107" t="s">
        <v>6</v>
      </c>
      <c r="E700" s="20" t="s">
        <v>28</v>
      </c>
      <c r="F700" s="6">
        <v>100</v>
      </c>
      <c r="G700" s="1">
        <v>100</v>
      </c>
      <c r="H700" s="1">
        <v>100</v>
      </c>
      <c r="I700" s="58"/>
      <c r="J700" s="6">
        <f aca="true" t="shared" si="17" ref="J700:J713">SUM(H700/G700)*100</f>
        <v>100</v>
      </c>
    </row>
    <row r="701" spans="1:10" ht="23.25" customHeight="1">
      <c r="A701" s="132"/>
      <c r="B701" s="120"/>
      <c r="C701" s="114"/>
      <c r="D701" s="108"/>
      <c r="E701" s="20" t="s">
        <v>29</v>
      </c>
      <c r="F701" s="6">
        <v>100</v>
      </c>
      <c r="G701" s="1">
        <v>100</v>
      </c>
      <c r="H701" s="1">
        <v>100</v>
      </c>
      <c r="I701" s="58"/>
      <c r="J701" s="6">
        <f t="shared" si="17"/>
        <v>100</v>
      </c>
    </row>
    <row r="702" spans="1:10" ht="63">
      <c r="A702" s="132"/>
      <c r="B702" s="120"/>
      <c r="C702" s="114" t="s">
        <v>96</v>
      </c>
      <c r="D702" s="54" t="s">
        <v>5</v>
      </c>
      <c r="E702" s="20" t="s">
        <v>97</v>
      </c>
      <c r="F702" s="58">
        <v>2210</v>
      </c>
      <c r="G702" s="23">
        <f>SUM(F702)</f>
        <v>2210</v>
      </c>
      <c r="H702" s="58">
        <v>2113</v>
      </c>
      <c r="I702" s="58"/>
      <c r="J702" s="6">
        <f t="shared" si="17"/>
        <v>95.6108597285068</v>
      </c>
    </row>
    <row r="703" spans="1:10" ht="52.5">
      <c r="A703" s="132"/>
      <c r="B703" s="120"/>
      <c r="C703" s="114"/>
      <c r="D703" s="81" t="s">
        <v>4</v>
      </c>
      <c r="E703" s="20" t="s">
        <v>220</v>
      </c>
      <c r="F703" s="91">
        <v>538.577</v>
      </c>
      <c r="G703" s="84">
        <f>SUM(F703)</f>
        <v>538.577</v>
      </c>
      <c r="H703" s="43">
        <v>568.41</v>
      </c>
      <c r="I703" s="43">
        <v>530.94</v>
      </c>
      <c r="J703" s="6">
        <f>SUM((G703/G702*H702/H703*100)+(I703/G703*100))/2</f>
        <v>94.58736381053069</v>
      </c>
    </row>
    <row r="704" spans="1:10" ht="21">
      <c r="A704" s="132"/>
      <c r="B704" s="120"/>
      <c r="C704" s="114"/>
      <c r="D704" s="107" t="s">
        <v>6</v>
      </c>
      <c r="E704" s="20" t="s">
        <v>28</v>
      </c>
      <c r="F704" s="6">
        <v>100</v>
      </c>
      <c r="G704" s="1">
        <v>100</v>
      </c>
      <c r="H704" s="1">
        <v>100</v>
      </c>
      <c r="I704" s="58"/>
      <c r="J704" s="6">
        <f t="shared" si="17"/>
        <v>100</v>
      </c>
    </row>
    <row r="705" spans="1:10" ht="21">
      <c r="A705" s="132"/>
      <c r="B705" s="120"/>
      <c r="C705" s="114"/>
      <c r="D705" s="108"/>
      <c r="E705" s="20" t="s">
        <v>29</v>
      </c>
      <c r="F705" s="6">
        <v>100</v>
      </c>
      <c r="G705" s="1">
        <v>100</v>
      </c>
      <c r="H705" s="1">
        <v>100</v>
      </c>
      <c r="I705" s="58"/>
      <c r="J705" s="6">
        <f t="shared" si="17"/>
        <v>100</v>
      </c>
    </row>
    <row r="706" spans="1:10" ht="53.25">
      <c r="A706" s="132"/>
      <c r="B706" s="120"/>
      <c r="C706" s="114" t="s">
        <v>98</v>
      </c>
      <c r="D706" s="54" t="s">
        <v>5</v>
      </c>
      <c r="E706" s="20" t="s">
        <v>90</v>
      </c>
      <c r="F706" s="58">
        <v>3497</v>
      </c>
      <c r="G706" s="23">
        <f>SUM(F706)</f>
        <v>3497</v>
      </c>
      <c r="H706" s="58">
        <v>3428</v>
      </c>
      <c r="I706" s="58"/>
      <c r="J706" s="6">
        <f t="shared" si="17"/>
        <v>98.02688018301401</v>
      </c>
    </row>
    <row r="707" spans="1:10" ht="52.5">
      <c r="A707" s="132"/>
      <c r="B707" s="120"/>
      <c r="C707" s="114"/>
      <c r="D707" s="81" t="s">
        <v>4</v>
      </c>
      <c r="E707" s="20" t="s">
        <v>222</v>
      </c>
      <c r="F707" s="91">
        <v>852.2189</v>
      </c>
      <c r="G707" s="84">
        <f>SUM(F707)</f>
        <v>852.2189</v>
      </c>
      <c r="H707" s="43">
        <v>922.15</v>
      </c>
      <c r="I707" s="43">
        <v>861.35</v>
      </c>
      <c r="J707" s="6">
        <f>SUM((G707/G706*H706/H707*100)+(I707/G707*100))/2</f>
        <v>95.8322386173536</v>
      </c>
    </row>
    <row r="708" spans="1:10" ht="21">
      <c r="A708" s="132"/>
      <c r="B708" s="120"/>
      <c r="C708" s="114"/>
      <c r="D708" s="107" t="s">
        <v>6</v>
      </c>
      <c r="E708" s="20" t="s">
        <v>28</v>
      </c>
      <c r="F708" s="6">
        <v>100</v>
      </c>
      <c r="G708" s="1">
        <v>100</v>
      </c>
      <c r="H708" s="1">
        <v>100</v>
      </c>
      <c r="I708" s="58"/>
      <c r="J708" s="6">
        <f t="shared" si="17"/>
        <v>100</v>
      </c>
    </row>
    <row r="709" spans="1:10" ht="21">
      <c r="A709" s="132"/>
      <c r="B709" s="120"/>
      <c r="C709" s="114"/>
      <c r="D709" s="108"/>
      <c r="E709" s="20" t="s">
        <v>29</v>
      </c>
      <c r="F709" s="6">
        <v>100</v>
      </c>
      <c r="G709" s="1">
        <v>100</v>
      </c>
      <c r="H709" s="1">
        <v>100</v>
      </c>
      <c r="I709" s="58"/>
      <c r="J709" s="6">
        <f t="shared" si="17"/>
        <v>100</v>
      </c>
    </row>
    <row r="710" spans="1:10" ht="63">
      <c r="A710" s="132"/>
      <c r="B710" s="120"/>
      <c r="C710" s="107" t="s">
        <v>100</v>
      </c>
      <c r="D710" s="54" t="s">
        <v>5</v>
      </c>
      <c r="E710" s="20" t="s">
        <v>101</v>
      </c>
      <c r="F710" s="58">
        <v>1836</v>
      </c>
      <c r="G710" s="23">
        <f>SUM(F710)</f>
        <v>1836</v>
      </c>
      <c r="H710" s="58">
        <v>1835</v>
      </c>
      <c r="I710" s="58"/>
      <c r="J710" s="6">
        <f t="shared" si="17"/>
        <v>99.94553376906318</v>
      </c>
    </row>
    <row r="711" spans="1:10" ht="63">
      <c r="A711" s="132"/>
      <c r="B711" s="120"/>
      <c r="C711" s="115"/>
      <c r="D711" s="81" t="s">
        <v>4</v>
      </c>
      <c r="E711" s="20" t="s">
        <v>221</v>
      </c>
      <c r="F711" s="91">
        <v>447.4332</v>
      </c>
      <c r="G711" s="84">
        <f>SUM(F711)</f>
        <v>447.4332</v>
      </c>
      <c r="H711" s="43">
        <v>493.6</v>
      </c>
      <c r="I711" s="43">
        <v>461.1</v>
      </c>
      <c r="J711" s="6">
        <f>SUM((G711/G710*H710/H711*100)+(I711/G711*100))/2</f>
        <v>96.82601904849813</v>
      </c>
    </row>
    <row r="712" spans="1:10" ht="21">
      <c r="A712" s="132"/>
      <c r="B712" s="120"/>
      <c r="C712" s="115"/>
      <c r="D712" s="107" t="s">
        <v>6</v>
      </c>
      <c r="E712" s="20" t="s">
        <v>28</v>
      </c>
      <c r="F712" s="6">
        <v>100</v>
      </c>
      <c r="G712" s="1">
        <v>100</v>
      </c>
      <c r="H712" s="1">
        <v>100</v>
      </c>
      <c r="I712" s="58"/>
      <c r="J712" s="6">
        <f t="shared" si="17"/>
        <v>100</v>
      </c>
    </row>
    <row r="713" spans="1:10" ht="21" customHeight="1">
      <c r="A713" s="132"/>
      <c r="B713" s="120"/>
      <c r="C713" s="108"/>
      <c r="D713" s="108"/>
      <c r="E713" s="20" t="s">
        <v>29</v>
      </c>
      <c r="F713" s="6">
        <v>100</v>
      </c>
      <c r="G713" s="1">
        <v>100</v>
      </c>
      <c r="H713" s="1">
        <v>100</v>
      </c>
      <c r="I713" s="58"/>
      <c r="J713" s="6">
        <f t="shared" si="17"/>
        <v>100</v>
      </c>
    </row>
    <row r="714" spans="1:10" ht="23.25" customHeight="1">
      <c r="A714" s="132"/>
      <c r="B714" s="120"/>
      <c r="C714" s="109" t="s">
        <v>145</v>
      </c>
      <c r="D714" s="57" t="s">
        <v>4</v>
      </c>
      <c r="E714" s="16" t="s">
        <v>136</v>
      </c>
      <c r="F714" s="86">
        <v>405.5762</v>
      </c>
      <c r="G714" s="84">
        <f>SUM(F714)</f>
        <v>405.5762</v>
      </c>
      <c r="H714" s="84">
        <v>405.5762</v>
      </c>
      <c r="I714" s="84">
        <v>405.5762</v>
      </c>
      <c r="J714" s="6">
        <f>SUM((G714/G715*H715/H714*100)+(I714/G714*100))/2</f>
        <v>100</v>
      </c>
    </row>
    <row r="715" spans="1:10" ht="32.25" customHeight="1">
      <c r="A715" s="132"/>
      <c r="B715" s="120"/>
      <c r="C715" s="109"/>
      <c r="D715" s="68" t="s">
        <v>5</v>
      </c>
      <c r="E715" s="16" t="s">
        <v>135</v>
      </c>
      <c r="F715" s="10">
        <v>167</v>
      </c>
      <c r="G715" s="23">
        <f>SUM(F715)</f>
        <v>167</v>
      </c>
      <c r="H715" s="58">
        <v>167</v>
      </c>
      <c r="I715" s="58"/>
      <c r="J715" s="6">
        <f>SUM(H715/G715)*100</f>
        <v>100</v>
      </c>
    </row>
    <row r="716" spans="1:10" ht="21">
      <c r="A716" s="132"/>
      <c r="B716" s="120"/>
      <c r="C716" s="109"/>
      <c r="D716" s="107" t="s">
        <v>6</v>
      </c>
      <c r="E716" s="20" t="s">
        <v>28</v>
      </c>
      <c r="F716" s="18">
        <v>100</v>
      </c>
      <c r="G716" s="29">
        <v>100</v>
      </c>
      <c r="H716" s="29">
        <v>100</v>
      </c>
      <c r="I716" s="58"/>
      <c r="J716" s="6">
        <f>SUM(H716/G716)*100</f>
        <v>100</v>
      </c>
    </row>
    <row r="717" spans="1:10" ht="21" customHeight="1">
      <c r="A717" s="132"/>
      <c r="B717" s="120"/>
      <c r="C717" s="109"/>
      <c r="D717" s="108"/>
      <c r="E717" s="20" t="s">
        <v>29</v>
      </c>
      <c r="F717" s="18">
        <v>100</v>
      </c>
      <c r="G717" s="29">
        <v>100</v>
      </c>
      <c r="H717" s="29">
        <v>100</v>
      </c>
      <c r="I717" s="58"/>
      <c r="J717" s="6">
        <f>SUM(H717/G717)*100</f>
        <v>100</v>
      </c>
    </row>
    <row r="718" spans="1:10" ht="22.5" customHeight="1">
      <c r="A718" s="132"/>
      <c r="B718" s="120"/>
      <c r="C718" s="109" t="s">
        <v>268</v>
      </c>
      <c r="D718" s="57" t="s">
        <v>4</v>
      </c>
      <c r="E718" s="16" t="s">
        <v>136</v>
      </c>
      <c r="F718" s="86">
        <v>336.177</v>
      </c>
      <c r="G718" s="84">
        <f>SUM(F718)</f>
        <v>336.177</v>
      </c>
      <c r="H718" s="25">
        <v>368.5</v>
      </c>
      <c r="I718" s="25">
        <v>289.06</v>
      </c>
      <c r="J718" s="6">
        <f>SUM((G718/G719*H719/H718*100)+(I718/G718*100))/2</f>
        <v>95.36414641954076</v>
      </c>
    </row>
    <row r="719" spans="1:10" ht="32.25" customHeight="1">
      <c r="A719" s="132"/>
      <c r="B719" s="120"/>
      <c r="C719" s="109"/>
      <c r="D719" s="68" t="s">
        <v>5</v>
      </c>
      <c r="E719" s="16" t="s">
        <v>184</v>
      </c>
      <c r="F719" s="10">
        <v>27</v>
      </c>
      <c r="G719" s="23">
        <f>SUM(F719)</f>
        <v>27</v>
      </c>
      <c r="H719" s="58">
        <v>31</v>
      </c>
      <c r="I719" s="58"/>
      <c r="J719" s="6">
        <f>SUM(H719/G719*100)</f>
        <v>114.81481481481481</v>
      </c>
    </row>
    <row r="720" spans="1:10" ht="21">
      <c r="A720" s="132"/>
      <c r="B720" s="120"/>
      <c r="C720" s="109"/>
      <c r="D720" s="107" t="s">
        <v>6</v>
      </c>
      <c r="E720" s="20" t="s">
        <v>28</v>
      </c>
      <c r="F720" s="18">
        <v>100</v>
      </c>
      <c r="G720" s="29">
        <v>100</v>
      </c>
      <c r="H720" s="6">
        <v>100</v>
      </c>
      <c r="I720" s="58"/>
      <c r="J720" s="6">
        <f>SUM(H720/G720)*100</f>
        <v>100</v>
      </c>
    </row>
    <row r="721" spans="1:10" ht="21" customHeight="1">
      <c r="A721" s="132"/>
      <c r="B721" s="120"/>
      <c r="C721" s="109"/>
      <c r="D721" s="108"/>
      <c r="E721" s="20" t="s">
        <v>29</v>
      </c>
      <c r="F721" s="18">
        <v>100</v>
      </c>
      <c r="G721" s="29">
        <v>100</v>
      </c>
      <c r="H721" s="6">
        <v>100</v>
      </c>
      <c r="I721" s="58"/>
      <c r="J721" s="6">
        <f>SUM(H721/G721)*100</f>
        <v>100</v>
      </c>
    </row>
    <row r="722" spans="1:10" ht="23.25" customHeight="1">
      <c r="A722" s="132"/>
      <c r="B722" s="120"/>
      <c r="C722" s="109" t="s">
        <v>269</v>
      </c>
      <c r="D722" s="57" t="s">
        <v>4</v>
      </c>
      <c r="E722" s="16" t="s">
        <v>136</v>
      </c>
      <c r="F722" s="86">
        <v>151.28</v>
      </c>
      <c r="G722" s="84">
        <f>SUM(F722)</f>
        <v>151.28</v>
      </c>
      <c r="H722" s="25">
        <v>148.1</v>
      </c>
      <c r="I722" s="25">
        <v>127.34</v>
      </c>
      <c r="J722" s="6">
        <f>SUM((G722/G723*H723/H722*100)+(I722/G722*100))/2</f>
        <v>95.17057182267473</v>
      </c>
    </row>
    <row r="723" spans="1:10" ht="33.75" customHeight="1">
      <c r="A723" s="132"/>
      <c r="B723" s="120"/>
      <c r="C723" s="109"/>
      <c r="D723" s="68" t="s">
        <v>5</v>
      </c>
      <c r="E723" s="16" t="s">
        <v>183</v>
      </c>
      <c r="F723" s="10">
        <v>610</v>
      </c>
      <c r="G723" s="23">
        <f>SUM(F723)</f>
        <v>610</v>
      </c>
      <c r="H723" s="58">
        <v>634</v>
      </c>
      <c r="I723" s="58"/>
      <c r="J723" s="6">
        <f>SUM(H723/G723*100)</f>
        <v>103.93442622950819</v>
      </c>
    </row>
    <row r="724" spans="1:10" ht="21">
      <c r="A724" s="132"/>
      <c r="B724" s="120"/>
      <c r="C724" s="109"/>
      <c r="D724" s="107" t="s">
        <v>6</v>
      </c>
      <c r="E724" s="20" t="s">
        <v>28</v>
      </c>
      <c r="F724" s="18">
        <v>100</v>
      </c>
      <c r="G724" s="29">
        <v>100</v>
      </c>
      <c r="H724" s="6">
        <v>100</v>
      </c>
      <c r="I724" s="58"/>
      <c r="J724" s="6">
        <f>SUM(H724/G724)*100</f>
        <v>100</v>
      </c>
    </row>
    <row r="725" spans="1:10" ht="21" customHeight="1">
      <c r="A725" s="132"/>
      <c r="B725" s="120"/>
      <c r="C725" s="109"/>
      <c r="D725" s="108"/>
      <c r="E725" s="20" t="s">
        <v>29</v>
      </c>
      <c r="F725" s="18">
        <v>100</v>
      </c>
      <c r="G725" s="29">
        <v>100</v>
      </c>
      <c r="H725" s="6">
        <v>100</v>
      </c>
      <c r="I725" s="58"/>
      <c r="J725" s="6">
        <f>SUM(H725/G725)*100</f>
        <v>100</v>
      </c>
    </row>
    <row r="726" spans="1:10" ht="21.75" customHeight="1">
      <c r="A726" s="132"/>
      <c r="B726" s="120"/>
      <c r="C726" s="109" t="s">
        <v>119</v>
      </c>
      <c r="D726" s="54" t="s">
        <v>4</v>
      </c>
      <c r="E726" s="42" t="s">
        <v>171</v>
      </c>
      <c r="F726" s="101">
        <v>202.41</v>
      </c>
      <c r="G726" s="84">
        <f>SUM(F726)</f>
        <v>202.41</v>
      </c>
      <c r="H726" s="43">
        <v>202.41</v>
      </c>
      <c r="I726" s="43">
        <v>200.09</v>
      </c>
      <c r="J726" s="6">
        <f>SUM((G726/G727*H727/H726*100)+(I726/G726*100))/2</f>
        <v>105.58075193913345</v>
      </c>
    </row>
    <row r="727" spans="1:10" ht="21.75" customHeight="1">
      <c r="A727" s="132"/>
      <c r="B727" s="120"/>
      <c r="C727" s="109"/>
      <c r="D727" s="54" t="s">
        <v>5</v>
      </c>
      <c r="E727" s="42" t="s">
        <v>117</v>
      </c>
      <c r="F727" s="22">
        <v>65</v>
      </c>
      <c r="G727" s="23">
        <f>SUM(F727)</f>
        <v>65</v>
      </c>
      <c r="H727" s="58">
        <v>73</v>
      </c>
      <c r="I727" s="3"/>
      <c r="J727" s="6">
        <f>SUM(H727/G727)*100</f>
        <v>112.3076923076923</v>
      </c>
    </row>
    <row r="728" spans="1:10" ht="21.75" customHeight="1">
      <c r="A728" s="133"/>
      <c r="B728" s="121"/>
      <c r="C728" s="109"/>
      <c r="D728" s="53" t="s">
        <v>6</v>
      </c>
      <c r="E728" s="42" t="s">
        <v>144</v>
      </c>
      <c r="F728" s="27">
        <v>100</v>
      </c>
      <c r="G728" s="27">
        <v>100</v>
      </c>
      <c r="H728" s="27">
        <v>100</v>
      </c>
      <c r="I728" s="3"/>
      <c r="J728" s="6">
        <f>SUM(H728/G728)*100</f>
        <v>100</v>
      </c>
    </row>
    <row r="729" spans="1:10" ht="53.25">
      <c r="A729" s="134">
        <v>35</v>
      </c>
      <c r="B729" s="119" t="s">
        <v>178</v>
      </c>
      <c r="C729" s="114" t="s">
        <v>94</v>
      </c>
      <c r="D729" s="54" t="s">
        <v>5</v>
      </c>
      <c r="E729" s="20" t="s">
        <v>95</v>
      </c>
      <c r="F729" s="58">
        <v>4053</v>
      </c>
      <c r="G729" s="23">
        <f>SUM(F729)</f>
        <v>4053</v>
      </c>
      <c r="H729" s="58">
        <v>3910</v>
      </c>
      <c r="I729" s="58"/>
      <c r="J729" s="6">
        <f aca="true" t="shared" si="18" ref="J729:J744">SUM(H729/G729)*100</f>
        <v>96.47174932149025</v>
      </c>
    </row>
    <row r="730" spans="1:10" ht="52.5">
      <c r="A730" s="134"/>
      <c r="B730" s="120"/>
      <c r="C730" s="114"/>
      <c r="D730" s="81" t="s">
        <v>4</v>
      </c>
      <c r="E730" s="20" t="s">
        <v>224</v>
      </c>
      <c r="F730" s="91">
        <v>987.7161</v>
      </c>
      <c r="G730" s="84">
        <f>SUM(F730)</f>
        <v>987.7161</v>
      </c>
      <c r="H730" s="25">
        <v>986.02821</v>
      </c>
      <c r="I730" s="94">
        <v>986.02821</v>
      </c>
      <c r="J730" s="6">
        <f>SUM((G730/G729*H729/H730*100)+(I730/G730*100))/2</f>
        <v>98.23300108241261</v>
      </c>
    </row>
    <row r="731" spans="1:10" ht="21">
      <c r="A731" s="134"/>
      <c r="B731" s="120"/>
      <c r="C731" s="114"/>
      <c r="D731" s="107" t="s">
        <v>6</v>
      </c>
      <c r="E731" s="20" t="s">
        <v>28</v>
      </c>
      <c r="F731" s="6">
        <v>100</v>
      </c>
      <c r="G731" s="1">
        <v>100</v>
      </c>
      <c r="H731" s="1">
        <v>100</v>
      </c>
      <c r="I731" s="58"/>
      <c r="J731" s="6">
        <f t="shared" si="18"/>
        <v>100</v>
      </c>
    </row>
    <row r="732" spans="1:10" ht="21">
      <c r="A732" s="134"/>
      <c r="B732" s="120"/>
      <c r="C732" s="114"/>
      <c r="D732" s="108"/>
      <c r="E732" s="20" t="s">
        <v>29</v>
      </c>
      <c r="F732" s="6">
        <v>100</v>
      </c>
      <c r="G732" s="1">
        <v>100</v>
      </c>
      <c r="H732" s="1">
        <v>100</v>
      </c>
      <c r="I732" s="58"/>
      <c r="J732" s="6">
        <f t="shared" si="18"/>
        <v>100</v>
      </c>
    </row>
    <row r="733" spans="1:10" ht="63">
      <c r="A733" s="134"/>
      <c r="B733" s="120"/>
      <c r="C733" s="114" t="s">
        <v>96</v>
      </c>
      <c r="D733" s="54" t="s">
        <v>5</v>
      </c>
      <c r="E733" s="20" t="s">
        <v>97</v>
      </c>
      <c r="F733" s="58">
        <v>3350</v>
      </c>
      <c r="G733" s="23">
        <f>SUM(F733)</f>
        <v>3350</v>
      </c>
      <c r="H733" s="58">
        <v>3232</v>
      </c>
      <c r="I733" s="58"/>
      <c r="J733" s="6">
        <f t="shared" si="18"/>
        <v>96.4776119402985</v>
      </c>
    </row>
    <row r="734" spans="1:10" ht="52.5">
      <c r="A734" s="134"/>
      <c r="B734" s="120"/>
      <c r="C734" s="114"/>
      <c r="D734" s="81" t="s">
        <v>4</v>
      </c>
      <c r="E734" s="20" t="s">
        <v>220</v>
      </c>
      <c r="F734" s="91">
        <v>816.395</v>
      </c>
      <c r="G734" s="84">
        <f>SUM(F734)</f>
        <v>816.395</v>
      </c>
      <c r="H734" s="25">
        <v>813.31539</v>
      </c>
      <c r="I734" s="25">
        <v>813.31539</v>
      </c>
      <c r="J734" s="6">
        <f>SUM((G734/G733*H733/H734*100)+(I734/G734*100))/2</f>
        <v>98.23285139869768</v>
      </c>
    </row>
    <row r="735" spans="1:10" ht="21">
      <c r="A735" s="134"/>
      <c r="B735" s="120"/>
      <c r="C735" s="114"/>
      <c r="D735" s="107" t="s">
        <v>6</v>
      </c>
      <c r="E735" s="20" t="s">
        <v>28</v>
      </c>
      <c r="F735" s="6">
        <v>100</v>
      </c>
      <c r="G735" s="1">
        <v>100</v>
      </c>
      <c r="H735" s="1">
        <v>100</v>
      </c>
      <c r="I735" s="58"/>
      <c r="J735" s="6">
        <f t="shared" si="18"/>
        <v>100</v>
      </c>
    </row>
    <row r="736" spans="1:10" ht="21">
      <c r="A736" s="134"/>
      <c r="B736" s="120"/>
      <c r="C736" s="114"/>
      <c r="D736" s="108"/>
      <c r="E736" s="20" t="s">
        <v>29</v>
      </c>
      <c r="F736" s="6">
        <v>100</v>
      </c>
      <c r="G736" s="1">
        <v>100</v>
      </c>
      <c r="H736" s="1">
        <v>100</v>
      </c>
      <c r="I736" s="58"/>
      <c r="J736" s="6">
        <f t="shared" si="18"/>
        <v>100</v>
      </c>
    </row>
    <row r="737" spans="1:10" ht="53.25">
      <c r="A737" s="134"/>
      <c r="B737" s="120"/>
      <c r="C737" s="114" t="s">
        <v>98</v>
      </c>
      <c r="D737" s="54" t="s">
        <v>5</v>
      </c>
      <c r="E737" s="20" t="s">
        <v>90</v>
      </c>
      <c r="F737" s="58">
        <v>3497</v>
      </c>
      <c r="G737" s="23">
        <f>SUM(F737)</f>
        <v>3497</v>
      </c>
      <c r="H737" s="58">
        <v>3404</v>
      </c>
      <c r="I737" s="58"/>
      <c r="J737" s="6">
        <f t="shared" si="18"/>
        <v>97.34057763797541</v>
      </c>
    </row>
    <row r="738" spans="1:10" ht="52.5">
      <c r="A738" s="134"/>
      <c r="B738" s="120"/>
      <c r="C738" s="114"/>
      <c r="D738" s="81" t="s">
        <v>4</v>
      </c>
      <c r="E738" s="20" t="s">
        <v>222</v>
      </c>
      <c r="F738" s="91">
        <v>852.2189</v>
      </c>
      <c r="G738" s="84">
        <f>SUM(F738)</f>
        <v>852.2189</v>
      </c>
      <c r="H738" s="25">
        <v>844.46532</v>
      </c>
      <c r="I738" s="25">
        <v>844.46532</v>
      </c>
      <c r="J738" s="6">
        <f>SUM((G738/G737*H737/H738*100)+(I738/G738*100))/2</f>
        <v>98.66225666389356</v>
      </c>
    </row>
    <row r="739" spans="1:10" ht="21">
      <c r="A739" s="134"/>
      <c r="B739" s="120"/>
      <c r="C739" s="114"/>
      <c r="D739" s="107" t="s">
        <v>6</v>
      </c>
      <c r="E739" s="20" t="s">
        <v>28</v>
      </c>
      <c r="F739" s="6">
        <v>100</v>
      </c>
      <c r="G739" s="1">
        <v>100</v>
      </c>
      <c r="H739" s="1">
        <v>100</v>
      </c>
      <c r="I739" s="58"/>
      <c r="J739" s="6">
        <f t="shared" si="18"/>
        <v>100</v>
      </c>
    </row>
    <row r="740" spans="1:10" ht="21">
      <c r="A740" s="134"/>
      <c r="B740" s="120"/>
      <c r="C740" s="114"/>
      <c r="D740" s="108"/>
      <c r="E740" s="20" t="s">
        <v>29</v>
      </c>
      <c r="F740" s="6">
        <v>100</v>
      </c>
      <c r="G740" s="1">
        <v>100</v>
      </c>
      <c r="H740" s="1">
        <v>100</v>
      </c>
      <c r="I740" s="58"/>
      <c r="J740" s="6">
        <f t="shared" si="18"/>
        <v>100</v>
      </c>
    </row>
    <row r="741" spans="1:10" ht="63">
      <c r="A741" s="134"/>
      <c r="B741" s="120"/>
      <c r="C741" s="107" t="s">
        <v>100</v>
      </c>
      <c r="D741" s="54" t="s">
        <v>5</v>
      </c>
      <c r="E741" s="20" t="s">
        <v>101</v>
      </c>
      <c r="F741" s="58">
        <v>658</v>
      </c>
      <c r="G741" s="23">
        <f>SUM(F741)</f>
        <v>658</v>
      </c>
      <c r="H741" s="58">
        <v>651</v>
      </c>
      <c r="I741" s="58"/>
      <c r="J741" s="6">
        <f t="shared" si="18"/>
        <v>98.93617021276596</v>
      </c>
    </row>
    <row r="742" spans="1:10" ht="64.5" customHeight="1">
      <c r="A742" s="134"/>
      <c r="B742" s="120"/>
      <c r="C742" s="115"/>
      <c r="D742" s="81" t="s">
        <v>4</v>
      </c>
      <c r="E742" s="20" t="s">
        <v>221</v>
      </c>
      <c r="F742" s="91">
        <v>160.3546</v>
      </c>
      <c r="G742" s="84">
        <f>SUM(F742)</f>
        <v>160.3546</v>
      </c>
      <c r="H742" s="89">
        <v>208.5</v>
      </c>
      <c r="I742" s="89">
        <v>208.5</v>
      </c>
      <c r="J742" s="6">
        <f t="shared" si="18"/>
        <v>130.02433357072388</v>
      </c>
    </row>
    <row r="743" spans="1:10" ht="21">
      <c r="A743" s="134"/>
      <c r="B743" s="120"/>
      <c r="C743" s="115"/>
      <c r="D743" s="107" t="s">
        <v>6</v>
      </c>
      <c r="E743" s="20" t="s">
        <v>28</v>
      </c>
      <c r="F743" s="6">
        <v>100</v>
      </c>
      <c r="G743" s="1">
        <v>100</v>
      </c>
      <c r="H743" s="1">
        <v>100</v>
      </c>
      <c r="I743" s="58"/>
      <c r="J743" s="6">
        <f t="shared" si="18"/>
        <v>100</v>
      </c>
    </row>
    <row r="744" spans="1:10" ht="21">
      <c r="A744" s="134"/>
      <c r="B744" s="120"/>
      <c r="C744" s="108"/>
      <c r="D744" s="108"/>
      <c r="E744" s="20" t="s">
        <v>29</v>
      </c>
      <c r="F744" s="6">
        <v>100</v>
      </c>
      <c r="G744" s="1">
        <v>100</v>
      </c>
      <c r="H744" s="1">
        <v>100</v>
      </c>
      <c r="I744" s="58"/>
      <c r="J744" s="6">
        <f t="shared" si="18"/>
        <v>100</v>
      </c>
    </row>
    <row r="745" spans="1:10" ht="18" customHeight="1">
      <c r="A745" s="134"/>
      <c r="B745" s="120"/>
      <c r="C745" s="107" t="s">
        <v>92</v>
      </c>
      <c r="D745" s="81" t="s">
        <v>5</v>
      </c>
      <c r="E745" s="20" t="s">
        <v>186</v>
      </c>
      <c r="F745" s="5">
        <v>3852</v>
      </c>
      <c r="G745" s="23">
        <f>SUM(F745)</f>
        <v>3852</v>
      </c>
      <c r="H745" s="58">
        <v>3757</v>
      </c>
      <c r="I745" s="58"/>
      <c r="J745" s="6">
        <f>SUM(H745/G745)*100</f>
        <v>97.533748701973</v>
      </c>
    </row>
    <row r="746" spans="1:10" ht="16.5" customHeight="1">
      <c r="A746" s="134"/>
      <c r="B746" s="120"/>
      <c r="C746" s="115"/>
      <c r="D746" s="82" t="s">
        <v>4</v>
      </c>
      <c r="E746" s="20" t="s">
        <v>190</v>
      </c>
      <c r="F746" s="91">
        <v>8088.4296</v>
      </c>
      <c r="G746" s="84">
        <f>SUM(F746)</f>
        <v>8088.4296</v>
      </c>
      <c r="H746" s="66">
        <v>8499.87357</v>
      </c>
      <c r="I746" s="66">
        <v>8499.87357</v>
      </c>
      <c r="J746" s="6">
        <f>SUM((G746/G745*H745/H746*100)+(I746/G746*100))/2</f>
        <v>98.94968096581952</v>
      </c>
    </row>
    <row r="747" spans="1:10" ht="21">
      <c r="A747" s="134"/>
      <c r="B747" s="120"/>
      <c r="C747" s="115"/>
      <c r="D747" s="110" t="s">
        <v>6</v>
      </c>
      <c r="E747" s="20" t="s">
        <v>28</v>
      </c>
      <c r="F747" s="6">
        <v>100</v>
      </c>
      <c r="G747" s="6">
        <v>100</v>
      </c>
      <c r="H747" s="6">
        <v>100</v>
      </c>
      <c r="I747" s="58"/>
      <c r="J747" s="6">
        <f>SUM(H747/G747)*100</f>
        <v>100</v>
      </c>
    </row>
    <row r="748" spans="1:10" ht="21">
      <c r="A748" s="134"/>
      <c r="B748" s="120"/>
      <c r="C748" s="108"/>
      <c r="D748" s="116"/>
      <c r="E748" s="20" t="s">
        <v>29</v>
      </c>
      <c r="F748" s="6">
        <v>100</v>
      </c>
      <c r="G748" s="1">
        <v>100</v>
      </c>
      <c r="H748" s="1">
        <v>100</v>
      </c>
      <c r="I748" s="58"/>
      <c r="J748" s="6">
        <f>SUM(H748/G748)*100</f>
        <v>100</v>
      </c>
    </row>
    <row r="749" spans="1:10" ht="21" customHeight="1">
      <c r="A749" s="134"/>
      <c r="B749" s="120"/>
      <c r="C749" s="107" t="s">
        <v>92</v>
      </c>
      <c r="D749" s="81" t="s">
        <v>5</v>
      </c>
      <c r="E749" s="20" t="s">
        <v>180</v>
      </c>
      <c r="F749" s="5">
        <v>287</v>
      </c>
      <c r="G749" s="23">
        <f>SUM(F749)</f>
        <v>287</v>
      </c>
      <c r="H749" s="28">
        <v>273</v>
      </c>
      <c r="I749" s="58"/>
      <c r="J749" s="6">
        <f>SUM(H749/G749)*100</f>
        <v>95.1219512195122</v>
      </c>
    </row>
    <row r="750" spans="1:10" ht="21" customHeight="1">
      <c r="A750" s="134"/>
      <c r="B750" s="120"/>
      <c r="C750" s="115"/>
      <c r="D750" s="82" t="s">
        <v>4</v>
      </c>
      <c r="E750" s="20" t="s">
        <v>190</v>
      </c>
      <c r="F750" s="91">
        <v>219.40576</v>
      </c>
      <c r="G750" s="84">
        <f>SUM(F750)</f>
        <v>219.40576</v>
      </c>
      <c r="H750" s="25">
        <v>165.76389</v>
      </c>
      <c r="I750" s="25">
        <v>165.76389</v>
      </c>
      <c r="J750" s="6">
        <f>SUM((G750/G749*H749/H750*100)+(I750/G750*100))/2</f>
        <v>100.72754786415715</v>
      </c>
    </row>
    <row r="751" spans="1:10" ht="21">
      <c r="A751" s="134"/>
      <c r="B751" s="120"/>
      <c r="C751" s="115"/>
      <c r="D751" s="110" t="s">
        <v>6</v>
      </c>
      <c r="E751" s="20" t="s">
        <v>28</v>
      </c>
      <c r="F751" s="6">
        <v>100</v>
      </c>
      <c r="G751" s="1">
        <v>100</v>
      </c>
      <c r="H751" s="1">
        <v>100</v>
      </c>
      <c r="I751" s="58"/>
      <c r="J751" s="6">
        <f>SUM(H751/G751)*100</f>
        <v>100</v>
      </c>
    </row>
    <row r="752" spans="1:10" ht="21">
      <c r="A752" s="134"/>
      <c r="B752" s="120"/>
      <c r="C752" s="108"/>
      <c r="D752" s="116"/>
      <c r="E752" s="20" t="s">
        <v>29</v>
      </c>
      <c r="F752" s="6">
        <v>100</v>
      </c>
      <c r="G752" s="1">
        <v>100</v>
      </c>
      <c r="H752" s="1">
        <v>100</v>
      </c>
      <c r="I752" s="58"/>
      <c r="J752" s="6">
        <f>SUM(H752/G752)*100</f>
        <v>100</v>
      </c>
    </row>
    <row r="753" spans="1:10" ht="23.25" customHeight="1">
      <c r="A753" s="134"/>
      <c r="B753" s="120"/>
      <c r="C753" s="109" t="s">
        <v>268</v>
      </c>
      <c r="D753" s="57" t="s">
        <v>4</v>
      </c>
      <c r="E753" s="16" t="s">
        <v>136</v>
      </c>
      <c r="F753" s="86">
        <v>161.863</v>
      </c>
      <c r="G753" s="84">
        <f>SUM(F753)</f>
        <v>161.863</v>
      </c>
      <c r="H753" s="25">
        <v>158.21364</v>
      </c>
      <c r="I753" s="25">
        <v>158.21364</v>
      </c>
      <c r="J753" s="6">
        <f>SUM((G753/G754*H754/H753*100)+(I753/G753*100))/2</f>
        <v>100.02600230879523</v>
      </c>
    </row>
    <row r="754" spans="1:10" ht="33.75" customHeight="1">
      <c r="A754" s="134"/>
      <c r="B754" s="120"/>
      <c r="C754" s="109"/>
      <c r="D754" s="68" t="s">
        <v>5</v>
      </c>
      <c r="E754" s="16" t="s">
        <v>184</v>
      </c>
      <c r="F754" s="10">
        <v>13</v>
      </c>
      <c r="G754" s="23">
        <f>SUM(F754)</f>
        <v>13</v>
      </c>
      <c r="H754" s="58">
        <v>13</v>
      </c>
      <c r="I754" s="58"/>
      <c r="J754" s="6">
        <f>SUM(H754/G754*100)</f>
        <v>100</v>
      </c>
    </row>
    <row r="755" spans="1:10" ht="21">
      <c r="A755" s="134"/>
      <c r="B755" s="120"/>
      <c r="C755" s="109"/>
      <c r="D755" s="107" t="s">
        <v>6</v>
      </c>
      <c r="E755" s="20" t="s">
        <v>28</v>
      </c>
      <c r="F755" s="18">
        <v>100</v>
      </c>
      <c r="G755" s="29">
        <v>100</v>
      </c>
      <c r="H755" s="6">
        <v>100</v>
      </c>
      <c r="I755" s="58"/>
      <c r="J755" s="6">
        <f>SUM(H755/G755)*100</f>
        <v>100</v>
      </c>
    </row>
    <row r="756" spans="1:10" ht="21">
      <c r="A756" s="134"/>
      <c r="B756" s="120"/>
      <c r="C756" s="109"/>
      <c r="D756" s="108"/>
      <c r="E756" s="20" t="s">
        <v>29</v>
      </c>
      <c r="F756" s="18">
        <v>100</v>
      </c>
      <c r="G756" s="29">
        <v>100</v>
      </c>
      <c r="H756" s="6">
        <v>100</v>
      </c>
      <c r="I756" s="58"/>
      <c r="J756" s="6">
        <f>SUM(H756/G756)*100</f>
        <v>100</v>
      </c>
    </row>
    <row r="757" spans="1:10" ht="24" customHeight="1">
      <c r="A757" s="134"/>
      <c r="B757" s="120"/>
      <c r="C757" s="109" t="s">
        <v>269</v>
      </c>
      <c r="D757" s="57" t="s">
        <v>4</v>
      </c>
      <c r="E757" s="16" t="s">
        <v>136</v>
      </c>
      <c r="F757" s="86">
        <v>27.032</v>
      </c>
      <c r="G757" s="84">
        <f>SUM(F757)</f>
        <v>27.032</v>
      </c>
      <c r="H757" s="25">
        <v>25.792</v>
      </c>
      <c r="I757" s="25">
        <v>25.792</v>
      </c>
      <c r="J757" s="6">
        <f>SUM((G757/G758*H758/H757*100)+(I757/G757*100))/2</f>
        <v>97.70642201834863</v>
      </c>
    </row>
    <row r="758" spans="1:10" ht="32.25" customHeight="1">
      <c r="A758" s="134"/>
      <c r="B758" s="120"/>
      <c r="C758" s="109"/>
      <c r="D758" s="68" t="s">
        <v>5</v>
      </c>
      <c r="E758" s="16" t="s">
        <v>183</v>
      </c>
      <c r="F758" s="10">
        <v>109</v>
      </c>
      <c r="G758" s="23">
        <f>SUM(F758)</f>
        <v>109</v>
      </c>
      <c r="H758" s="58">
        <v>104</v>
      </c>
      <c r="I758" s="58"/>
      <c r="J758" s="6">
        <f>SUM(H758/G758*100)</f>
        <v>95.41284403669725</v>
      </c>
    </row>
    <row r="759" spans="1:10" ht="21">
      <c r="A759" s="134"/>
      <c r="B759" s="120"/>
      <c r="C759" s="109"/>
      <c r="D759" s="107" t="s">
        <v>6</v>
      </c>
      <c r="E759" s="20" t="s">
        <v>28</v>
      </c>
      <c r="F759" s="18">
        <v>100</v>
      </c>
      <c r="G759" s="29">
        <v>100</v>
      </c>
      <c r="H759" s="6">
        <v>100</v>
      </c>
      <c r="I759" s="58"/>
      <c r="J759" s="6">
        <f>SUM(H759/G759)*100</f>
        <v>100</v>
      </c>
    </row>
    <row r="760" spans="1:10" ht="21">
      <c r="A760" s="134"/>
      <c r="B760" s="120"/>
      <c r="C760" s="109"/>
      <c r="D760" s="108"/>
      <c r="E760" s="20" t="s">
        <v>29</v>
      </c>
      <c r="F760" s="18">
        <v>100</v>
      </c>
      <c r="G760" s="29">
        <v>100</v>
      </c>
      <c r="H760" s="6">
        <v>100</v>
      </c>
      <c r="I760" s="58"/>
      <c r="J760" s="6">
        <f>SUM(H760/G760)*100</f>
        <v>100</v>
      </c>
    </row>
    <row r="761" spans="1:10" ht="21" customHeight="1">
      <c r="A761" s="131">
        <v>36</v>
      </c>
      <c r="B761" s="119" t="s">
        <v>181</v>
      </c>
      <c r="C761" s="107" t="s">
        <v>92</v>
      </c>
      <c r="D761" s="81" t="s">
        <v>5</v>
      </c>
      <c r="E761" s="20" t="s">
        <v>180</v>
      </c>
      <c r="F761" s="5">
        <v>255</v>
      </c>
      <c r="G761" s="23">
        <f>SUM(F761)</f>
        <v>255</v>
      </c>
      <c r="H761" s="5">
        <v>255</v>
      </c>
      <c r="I761" s="58"/>
      <c r="J761" s="6">
        <f>SUM(H761/G761)*100</f>
        <v>100</v>
      </c>
    </row>
    <row r="762" spans="1:10" ht="20.25" customHeight="1">
      <c r="A762" s="132"/>
      <c r="B762" s="120"/>
      <c r="C762" s="115"/>
      <c r="D762" s="82" t="s">
        <v>4</v>
      </c>
      <c r="E762" s="20" t="s">
        <v>190</v>
      </c>
      <c r="F762" s="91">
        <v>104.805</v>
      </c>
      <c r="G762" s="84">
        <f>SUM(F762)</f>
        <v>104.805</v>
      </c>
      <c r="H762" s="89">
        <v>111.31</v>
      </c>
      <c r="I762" s="66">
        <v>111.313</v>
      </c>
      <c r="J762" s="6">
        <f>SUM((G762/G761*H761/H762*100)+(I762/G762*100))/2</f>
        <v>100.18279411669343</v>
      </c>
    </row>
    <row r="763" spans="1:10" ht="21" customHeight="1">
      <c r="A763" s="132"/>
      <c r="B763" s="120"/>
      <c r="C763" s="115"/>
      <c r="D763" s="110" t="s">
        <v>6</v>
      </c>
      <c r="E763" s="20" t="s">
        <v>28</v>
      </c>
      <c r="F763" s="6">
        <v>100</v>
      </c>
      <c r="G763" s="23">
        <f>SUM(F763)</f>
        <v>100</v>
      </c>
      <c r="H763" s="6">
        <v>0</v>
      </c>
      <c r="I763" s="58"/>
      <c r="J763" s="6">
        <f>SUM(H763/G763)*100</f>
        <v>0</v>
      </c>
    </row>
    <row r="764" spans="1:10" ht="21">
      <c r="A764" s="132"/>
      <c r="B764" s="120"/>
      <c r="C764" s="108"/>
      <c r="D764" s="116"/>
      <c r="E764" s="20" t="s">
        <v>29</v>
      </c>
      <c r="F764" s="6">
        <v>100</v>
      </c>
      <c r="G764" s="1">
        <v>100</v>
      </c>
      <c r="H764" s="6">
        <v>0</v>
      </c>
      <c r="I764" s="58"/>
      <c r="J764" s="6">
        <f>SUM(H764/G764)*100</f>
        <v>0</v>
      </c>
    </row>
    <row r="765" spans="1:10" ht="53.25">
      <c r="A765" s="131">
        <v>37</v>
      </c>
      <c r="B765" s="119" t="s">
        <v>18</v>
      </c>
      <c r="C765" s="114" t="s">
        <v>94</v>
      </c>
      <c r="D765" s="54" t="s">
        <v>5</v>
      </c>
      <c r="E765" s="20" t="s">
        <v>95</v>
      </c>
      <c r="F765" s="58">
        <v>2280</v>
      </c>
      <c r="G765" s="23">
        <f>SUM(F765)</f>
        <v>2280</v>
      </c>
      <c r="H765" s="58">
        <v>2072</v>
      </c>
      <c r="I765" s="58"/>
      <c r="J765" s="6">
        <f>SUM(H765/G765)*100</f>
        <v>90.87719298245615</v>
      </c>
    </row>
    <row r="766" spans="1:10" ht="54.75" customHeight="1">
      <c r="A766" s="132"/>
      <c r="B766" s="120"/>
      <c r="C766" s="114"/>
      <c r="D766" s="81" t="s">
        <v>4</v>
      </c>
      <c r="E766" s="20" t="s">
        <v>142</v>
      </c>
      <c r="F766" s="91">
        <v>555.636</v>
      </c>
      <c r="G766" s="84">
        <f>SUM(F766)</f>
        <v>555.636</v>
      </c>
      <c r="H766" s="66">
        <v>592.28262</v>
      </c>
      <c r="I766" s="66">
        <v>592.28262</v>
      </c>
      <c r="J766" s="6">
        <f>SUM((G766/G765*H765/H766*100)+(I766/G766*100))/2</f>
        <v>95.92486814665443</v>
      </c>
    </row>
    <row r="767" spans="1:10" ht="21.75" customHeight="1">
      <c r="A767" s="132"/>
      <c r="B767" s="120"/>
      <c r="C767" s="114"/>
      <c r="D767" s="107" t="s">
        <v>6</v>
      </c>
      <c r="E767" s="20" t="s">
        <v>28</v>
      </c>
      <c r="F767" s="6">
        <v>100</v>
      </c>
      <c r="G767" s="1">
        <v>100</v>
      </c>
      <c r="H767" s="2">
        <v>100</v>
      </c>
      <c r="I767" s="58"/>
      <c r="J767" s="6">
        <f aca="true" t="shared" si="19" ref="J767:J780">SUM(H767/G767)*100</f>
        <v>100</v>
      </c>
    </row>
    <row r="768" spans="1:10" ht="21.75" customHeight="1">
      <c r="A768" s="132"/>
      <c r="B768" s="120"/>
      <c r="C768" s="114"/>
      <c r="D768" s="108"/>
      <c r="E768" s="20" t="s">
        <v>29</v>
      </c>
      <c r="F768" s="6">
        <v>100</v>
      </c>
      <c r="G768" s="1">
        <v>100</v>
      </c>
      <c r="H768" s="6">
        <v>99</v>
      </c>
      <c r="I768" s="58"/>
      <c r="J768" s="6">
        <f t="shared" si="19"/>
        <v>99</v>
      </c>
    </row>
    <row r="769" spans="1:10" ht="63">
      <c r="A769" s="132"/>
      <c r="B769" s="120"/>
      <c r="C769" s="114" t="s">
        <v>96</v>
      </c>
      <c r="D769" s="54" t="s">
        <v>5</v>
      </c>
      <c r="E769" s="20" t="s">
        <v>97</v>
      </c>
      <c r="F769" s="58">
        <v>2500</v>
      </c>
      <c r="G769" s="23">
        <f>SUM(F769)</f>
        <v>2500</v>
      </c>
      <c r="H769" s="58">
        <v>2520</v>
      </c>
      <c r="I769" s="58"/>
      <c r="J769" s="2">
        <f t="shared" si="19"/>
        <v>100.8</v>
      </c>
    </row>
    <row r="770" spans="1:10" ht="52.5">
      <c r="A770" s="132"/>
      <c r="B770" s="120"/>
      <c r="C770" s="114"/>
      <c r="D770" s="81" t="s">
        <v>4</v>
      </c>
      <c r="E770" s="20" t="s">
        <v>220</v>
      </c>
      <c r="F770" s="91">
        <v>609.25</v>
      </c>
      <c r="G770" s="84">
        <f>SUM(F770)</f>
        <v>609.25</v>
      </c>
      <c r="H770" s="66">
        <v>720.34372</v>
      </c>
      <c r="I770" s="66">
        <v>720.34372</v>
      </c>
      <c r="J770" s="6">
        <f>SUM((G770/G769*H769/H770*100)+(I770/G770*100))/2</f>
        <v>101.74440263155346</v>
      </c>
    </row>
    <row r="771" spans="1:10" ht="21.75" customHeight="1">
      <c r="A771" s="132"/>
      <c r="B771" s="120"/>
      <c r="C771" s="114"/>
      <c r="D771" s="107" t="s">
        <v>6</v>
      </c>
      <c r="E771" s="20" t="s">
        <v>28</v>
      </c>
      <c r="F771" s="6">
        <v>100</v>
      </c>
      <c r="G771" s="1">
        <v>100</v>
      </c>
      <c r="H771" s="6">
        <v>100</v>
      </c>
      <c r="I771" s="58"/>
      <c r="J771" s="6">
        <f t="shared" si="19"/>
        <v>100</v>
      </c>
    </row>
    <row r="772" spans="1:10" ht="21.75" customHeight="1">
      <c r="A772" s="132"/>
      <c r="B772" s="120"/>
      <c r="C772" s="114"/>
      <c r="D772" s="108"/>
      <c r="E772" s="20" t="s">
        <v>29</v>
      </c>
      <c r="F772" s="6">
        <v>100</v>
      </c>
      <c r="G772" s="1">
        <v>100</v>
      </c>
      <c r="H772" s="6">
        <v>99</v>
      </c>
      <c r="I772" s="58"/>
      <c r="J772" s="6">
        <f t="shared" si="19"/>
        <v>99</v>
      </c>
    </row>
    <row r="773" spans="1:10" ht="53.25">
      <c r="A773" s="132"/>
      <c r="B773" s="120"/>
      <c r="C773" s="114" t="s">
        <v>98</v>
      </c>
      <c r="D773" s="54" t="s">
        <v>5</v>
      </c>
      <c r="E773" s="20" t="s">
        <v>90</v>
      </c>
      <c r="F773" s="58">
        <v>2000</v>
      </c>
      <c r="G773" s="23">
        <f>SUM(F773)</f>
        <v>2000</v>
      </c>
      <c r="H773" s="58">
        <v>1820</v>
      </c>
      <c r="I773" s="58"/>
      <c r="J773" s="6">
        <f t="shared" si="19"/>
        <v>91</v>
      </c>
    </row>
    <row r="774" spans="1:10" ht="52.5">
      <c r="A774" s="132"/>
      <c r="B774" s="120"/>
      <c r="C774" s="114"/>
      <c r="D774" s="81" t="s">
        <v>4</v>
      </c>
      <c r="E774" s="20" t="s">
        <v>222</v>
      </c>
      <c r="F774" s="91">
        <v>487.4</v>
      </c>
      <c r="G774" s="84">
        <f>SUM(F774)</f>
        <v>487.4</v>
      </c>
      <c r="H774" s="66">
        <v>520.5341</v>
      </c>
      <c r="I774" s="66">
        <v>520.5341</v>
      </c>
      <c r="J774" s="6">
        <f>SUM((G774/G773*H773/H774*100)+(I774/G774*100))/2</f>
        <v>96.00280751730784</v>
      </c>
    </row>
    <row r="775" spans="1:10" ht="21.75" customHeight="1">
      <c r="A775" s="132"/>
      <c r="B775" s="120"/>
      <c r="C775" s="114"/>
      <c r="D775" s="107" t="s">
        <v>6</v>
      </c>
      <c r="E775" s="20" t="s">
        <v>28</v>
      </c>
      <c r="F775" s="6">
        <v>100</v>
      </c>
      <c r="G775" s="1">
        <v>100</v>
      </c>
      <c r="H775" s="2">
        <v>100</v>
      </c>
      <c r="I775" s="58"/>
      <c r="J775" s="6">
        <f t="shared" si="19"/>
        <v>100</v>
      </c>
    </row>
    <row r="776" spans="1:10" ht="21">
      <c r="A776" s="132"/>
      <c r="B776" s="120"/>
      <c r="C776" s="114"/>
      <c r="D776" s="108"/>
      <c r="E776" s="20" t="s">
        <v>29</v>
      </c>
      <c r="F776" s="6">
        <v>100</v>
      </c>
      <c r="G776" s="1">
        <v>100</v>
      </c>
      <c r="H776" s="2">
        <v>99</v>
      </c>
      <c r="I776" s="58"/>
      <c r="J776" s="6">
        <f t="shared" si="19"/>
        <v>99</v>
      </c>
    </row>
    <row r="777" spans="1:10" ht="63">
      <c r="A777" s="132"/>
      <c r="B777" s="120"/>
      <c r="C777" s="107" t="s">
        <v>100</v>
      </c>
      <c r="D777" s="54" t="s">
        <v>5</v>
      </c>
      <c r="E777" s="20" t="s">
        <v>101</v>
      </c>
      <c r="F777" s="58">
        <v>378</v>
      </c>
      <c r="G777" s="23">
        <f>SUM(F777)</f>
        <v>378</v>
      </c>
      <c r="H777" s="58">
        <v>80</v>
      </c>
      <c r="I777" s="58"/>
      <c r="J777" s="6">
        <f t="shared" si="19"/>
        <v>21.164021164021165</v>
      </c>
    </row>
    <row r="778" spans="1:10" ht="63">
      <c r="A778" s="132"/>
      <c r="B778" s="120"/>
      <c r="C778" s="115"/>
      <c r="D778" s="81" t="s">
        <v>4</v>
      </c>
      <c r="E778" s="20" t="s">
        <v>221</v>
      </c>
      <c r="F778" s="91">
        <v>92.1186</v>
      </c>
      <c r="G778" s="84">
        <f>SUM(F778)</f>
        <v>92.1186</v>
      </c>
      <c r="H778" s="25">
        <v>22.86805</v>
      </c>
      <c r="I778" s="25">
        <v>22.86805</v>
      </c>
      <c r="J778" s="6">
        <f t="shared" si="19"/>
        <v>24.824573973117264</v>
      </c>
    </row>
    <row r="779" spans="1:10" ht="21">
      <c r="A779" s="132"/>
      <c r="B779" s="120"/>
      <c r="C779" s="115"/>
      <c r="D779" s="107" t="s">
        <v>6</v>
      </c>
      <c r="E779" s="20" t="s">
        <v>28</v>
      </c>
      <c r="F779" s="6">
        <v>100</v>
      </c>
      <c r="G779" s="1">
        <v>100</v>
      </c>
      <c r="H779" s="6">
        <v>100</v>
      </c>
      <c r="I779" s="58"/>
      <c r="J779" s="6">
        <f t="shared" si="19"/>
        <v>100</v>
      </c>
    </row>
    <row r="780" spans="1:10" ht="21">
      <c r="A780" s="132"/>
      <c r="B780" s="120"/>
      <c r="C780" s="108"/>
      <c r="D780" s="108"/>
      <c r="E780" s="20" t="s">
        <v>29</v>
      </c>
      <c r="F780" s="6">
        <v>100</v>
      </c>
      <c r="G780" s="1">
        <v>100</v>
      </c>
      <c r="H780" s="6">
        <v>100</v>
      </c>
      <c r="I780" s="58"/>
      <c r="J780" s="6">
        <f t="shared" si="19"/>
        <v>100</v>
      </c>
    </row>
    <row r="781" spans="1:10" ht="23.25" customHeight="1">
      <c r="A781" s="132"/>
      <c r="B781" s="120"/>
      <c r="C781" s="109" t="s">
        <v>145</v>
      </c>
      <c r="D781" s="57" t="s">
        <v>4</v>
      </c>
      <c r="E781" s="16" t="s">
        <v>136</v>
      </c>
      <c r="F781" s="86">
        <v>12.143</v>
      </c>
      <c r="G781" s="84">
        <v>12.143</v>
      </c>
      <c r="H781" s="104">
        <v>12.143</v>
      </c>
      <c r="I781" s="104">
        <v>12.143</v>
      </c>
      <c r="J781" s="6">
        <f>SUM((G781/G782*H782/H781*100)+(I781/G781*100))/2</f>
        <v>100</v>
      </c>
    </row>
    <row r="782" spans="1:10" ht="32.25" customHeight="1">
      <c r="A782" s="132"/>
      <c r="B782" s="120"/>
      <c r="C782" s="109"/>
      <c r="D782" s="68" t="s">
        <v>5</v>
      </c>
      <c r="E782" s="16" t="s">
        <v>135</v>
      </c>
      <c r="F782" s="10">
        <v>5</v>
      </c>
      <c r="G782" s="23">
        <v>5</v>
      </c>
      <c r="H782" s="58">
        <v>5</v>
      </c>
      <c r="I782" s="58"/>
      <c r="J782" s="6">
        <f>SUM(H782/G782)*100</f>
        <v>100</v>
      </c>
    </row>
    <row r="783" spans="1:10" ht="21">
      <c r="A783" s="132"/>
      <c r="B783" s="120"/>
      <c r="C783" s="109"/>
      <c r="D783" s="107" t="s">
        <v>6</v>
      </c>
      <c r="E783" s="20" t="s">
        <v>28</v>
      </c>
      <c r="F783" s="18">
        <v>100</v>
      </c>
      <c r="G783" s="29">
        <v>100</v>
      </c>
      <c r="H783" s="6">
        <v>100</v>
      </c>
      <c r="I783" s="58"/>
      <c r="J783" s="6">
        <f>SUM(H783/G783)*100</f>
        <v>100</v>
      </c>
    </row>
    <row r="784" spans="1:10" ht="21">
      <c r="A784" s="133"/>
      <c r="B784" s="121"/>
      <c r="C784" s="109"/>
      <c r="D784" s="108"/>
      <c r="E784" s="20" t="s">
        <v>29</v>
      </c>
      <c r="F784" s="18">
        <v>100</v>
      </c>
      <c r="G784" s="29">
        <v>100</v>
      </c>
      <c r="H784" s="6">
        <v>100</v>
      </c>
      <c r="I784" s="58"/>
      <c r="J784" s="6">
        <f>SUM(H784/G784)*100</f>
        <v>100</v>
      </c>
    </row>
    <row r="785" spans="1:10" ht="53.25">
      <c r="A785" s="131">
        <v>38</v>
      </c>
      <c r="B785" s="119" t="s">
        <v>226</v>
      </c>
      <c r="C785" s="114" t="s">
        <v>94</v>
      </c>
      <c r="D785" s="54" t="s">
        <v>5</v>
      </c>
      <c r="E785" s="20" t="s">
        <v>95</v>
      </c>
      <c r="F785" s="58">
        <v>20030</v>
      </c>
      <c r="G785" s="23">
        <f>SUM(F785)</f>
        <v>20030</v>
      </c>
      <c r="H785" s="58">
        <v>19213</v>
      </c>
      <c r="I785" s="58"/>
      <c r="J785" s="6">
        <f>SUM(H785/G785)*100</f>
        <v>95.92111832251624</v>
      </c>
    </row>
    <row r="786" spans="1:10" ht="52.5">
      <c r="A786" s="132"/>
      <c r="B786" s="120"/>
      <c r="C786" s="114"/>
      <c r="D786" s="81" t="s">
        <v>4</v>
      </c>
      <c r="E786" s="20" t="s">
        <v>224</v>
      </c>
      <c r="F786" s="91">
        <v>4881.311</v>
      </c>
      <c r="G786" s="84">
        <f>SUM(F786)</f>
        <v>4881.311</v>
      </c>
      <c r="H786" s="66">
        <v>4080.1385</v>
      </c>
      <c r="I786" s="66">
        <v>4353.59174</v>
      </c>
      <c r="J786" s="6">
        <f>SUM((G786/G785*H785/H786*100)+(I786/G786*100))/2</f>
        <v>101.97254601072498</v>
      </c>
    </row>
    <row r="787" spans="1:10" ht="21">
      <c r="A787" s="132"/>
      <c r="B787" s="120"/>
      <c r="C787" s="114"/>
      <c r="D787" s="107" t="s">
        <v>6</v>
      </c>
      <c r="E787" s="20" t="s">
        <v>28</v>
      </c>
      <c r="F787" s="6">
        <v>100</v>
      </c>
      <c r="G787" s="1">
        <v>100</v>
      </c>
      <c r="H787" s="6">
        <v>100</v>
      </c>
      <c r="I787" s="58"/>
      <c r="J787" s="6">
        <f aca="true" t="shared" si="20" ref="J787:J800">SUM(H787/G787)*100</f>
        <v>100</v>
      </c>
    </row>
    <row r="788" spans="1:10" ht="21">
      <c r="A788" s="132"/>
      <c r="B788" s="120"/>
      <c r="C788" s="114"/>
      <c r="D788" s="108"/>
      <c r="E788" s="20" t="s">
        <v>29</v>
      </c>
      <c r="F788" s="6">
        <v>100</v>
      </c>
      <c r="G788" s="1">
        <v>100</v>
      </c>
      <c r="H788" s="6">
        <v>100</v>
      </c>
      <c r="I788" s="58"/>
      <c r="J788" s="6">
        <f t="shared" si="20"/>
        <v>100</v>
      </c>
    </row>
    <row r="789" spans="1:10" ht="63">
      <c r="A789" s="132"/>
      <c r="B789" s="120"/>
      <c r="C789" s="114" t="s">
        <v>96</v>
      </c>
      <c r="D789" s="54" t="s">
        <v>5</v>
      </c>
      <c r="E789" s="20" t="s">
        <v>97</v>
      </c>
      <c r="F789" s="58">
        <v>10870</v>
      </c>
      <c r="G789" s="23">
        <f>SUM(F789)</f>
        <v>10870</v>
      </c>
      <c r="H789" s="58">
        <v>10964</v>
      </c>
      <c r="I789" s="58"/>
      <c r="J789" s="6">
        <f t="shared" si="20"/>
        <v>100.86476540938362</v>
      </c>
    </row>
    <row r="790" spans="1:10" ht="52.5">
      <c r="A790" s="132"/>
      <c r="B790" s="120"/>
      <c r="C790" s="114"/>
      <c r="D790" s="81" t="s">
        <v>4</v>
      </c>
      <c r="E790" s="20" t="s">
        <v>220</v>
      </c>
      <c r="F790" s="91">
        <v>2649.019</v>
      </c>
      <c r="G790" s="84">
        <f>SUM(F790)</f>
        <v>2649.019</v>
      </c>
      <c r="H790" s="66">
        <v>2328.96794</v>
      </c>
      <c r="I790" s="66">
        <v>2485.05672</v>
      </c>
      <c r="J790" s="6">
        <f>SUM((G790/G789*H789/H790*100)+(I790/G790*100))/2</f>
        <v>104.26811996520367</v>
      </c>
    </row>
    <row r="791" spans="1:10" ht="20.25" customHeight="1">
      <c r="A791" s="132"/>
      <c r="B791" s="120"/>
      <c r="C791" s="114"/>
      <c r="D791" s="107" t="s">
        <v>6</v>
      </c>
      <c r="E791" s="20" t="s">
        <v>28</v>
      </c>
      <c r="F791" s="6">
        <v>100</v>
      </c>
      <c r="G791" s="1">
        <v>100</v>
      </c>
      <c r="H791" s="6">
        <v>100</v>
      </c>
      <c r="I791" s="58"/>
      <c r="J791" s="6">
        <f t="shared" si="20"/>
        <v>100</v>
      </c>
    </row>
    <row r="792" spans="1:10" ht="21">
      <c r="A792" s="132"/>
      <c r="B792" s="120"/>
      <c r="C792" s="114"/>
      <c r="D792" s="108"/>
      <c r="E792" s="20" t="s">
        <v>29</v>
      </c>
      <c r="F792" s="6">
        <v>100</v>
      </c>
      <c r="G792" s="1">
        <v>100</v>
      </c>
      <c r="H792" s="6">
        <v>100</v>
      </c>
      <c r="I792" s="58"/>
      <c r="J792" s="6">
        <f t="shared" si="20"/>
        <v>100</v>
      </c>
    </row>
    <row r="793" spans="1:10" ht="53.25">
      <c r="A793" s="132"/>
      <c r="B793" s="120"/>
      <c r="C793" s="114" t="s">
        <v>98</v>
      </c>
      <c r="D793" s="54" t="s">
        <v>5</v>
      </c>
      <c r="E793" s="20" t="s">
        <v>90</v>
      </c>
      <c r="F793" s="58">
        <v>10492</v>
      </c>
      <c r="G793" s="23">
        <f>SUM(F793)</f>
        <v>10492</v>
      </c>
      <c r="H793" s="58">
        <v>10467</v>
      </c>
      <c r="I793" s="58"/>
      <c r="J793" s="6">
        <f t="shared" si="20"/>
        <v>99.76172321768966</v>
      </c>
    </row>
    <row r="794" spans="1:10" ht="52.5">
      <c r="A794" s="132"/>
      <c r="B794" s="120"/>
      <c r="C794" s="114"/>
      <c r="D794" s="81" t="s">
        <v>4</v>
      </c>
      <c r="E794" s="20" t="s">
        <v>89</v>
      </c>
      <c r="F794" s="91">
        <v>2556.9004</v>
      </c>
      <c r="G794" s="84">
        <f>SUM(F794)</f>
        <v>2556.9004</v>
      </c>
      <c r="H794" s="66">
        <v>2224.96441</v>
      </c>
      <c r="I794" s="66">
        <v>2372.18582</v>
      </c>
      <c r="J794" s="6">
        <f>SUM((G794/G793*H793/H794*100)+(I794/G794*100))/2</f>
        <v>103.71036266469287</v>
      </c>
    </row>
    <row r="795" spans="1:10" ht="23.25" customHeight="1">
      <c r="A795" s="132"/>
      <c r="B795" s="120"/>
      <c r="C795" s="114"/>
      <c r="D795" s="107" t="s">
        <v>6</v>
      </c>
      <c r="E795" s="20" t="s">
        <v>28</v>
      </c>
      <c r="F795" s="6">
        <v>100</v>
      </c>
      <c r="G795" s="1">
        <v>100</v>
      </c>
      <c r="H795" s="6">
        <v>100</v>
      </c>
      <c r="I795" s="58"/>
      <c r="J795" s="6">
        <f t="shared" si="20"/>
        <v>100</v>
      </c>
    </row>
    <row r="796" spans="1:10" ht="23.25" customHeight="1">
      <c r="A796" s="132"/>
      <c r="B796" s="120"/>
      <c r="C796" s="114"/>
      <c r="D796" s="108"/>
      <c r="E796" s="20" t="s">
        <v>29</v>
      </c>
      <c r="F796" s="6">
        <v>100</v>
      </c>
      <c r="G796" s="1">
        <v>100</v>
      </c>
      <c r="H796" s="6">
        <v>100</v>
      </c>
      <c r="I796" s="58"/>
      <c r="J796" s="6">
        <f t="shared" si="20"/>
        <v>100</v>
      </c>
    </row>
    <row r="797" spans="1:10" ht="63">
      <c r="A797" s="132"/>
      <c r="B797" s="120"/>
      <c r="C797" s="107" t="s">
        <v>139</v>
      </c>
      <c r="D797" s="54" t="s">
        <v>5</v>
      </c>
      <c r="E797" s="20" t="s">
        <v>101</v>
      </c>
      <c r="F797" s="58">
        <v>1205</v>
      </c>
      <c r="G797" s="23">
        <f>SUM(F797)</f>
        <v>1205</v>
      </c>
      <c r="H797" s="58">
        <v>1205</v>
      </c>
      <c r="I797" s="58"/>
      <c r="J797" s="6">
        <f t="shared" si="20"/>
        <v>100</v>
      </c>
    </row>
    <row r="798" spans="1:10" ht="63">
      <c r="A798" s="132"/>
      <c r="B798" s="120"/>
      <c r="C798" s="115"/>
      <c r="D798" s="81" t="s">
        <v>4</v>
      </c>
      <c r="E798" s="20" t="s">
        <v>221</v>
      </c>
      <c r="F798" s="91">
        <v>293.6585</v>
      </c>
      <c r="G798" s="84">
        <f>SUM(F798)</f>
        <v>293.6585</v>
      </c>
      <c r="H798" s="66">
        <v>255.11977</v>
      </c>
      <c r="I798" s="66">
        <v>272.21804</v>
      </c>
      <c r="J798" s="6">
        <f>SUM((G798/G797*H797/H798*100)+(I798/G798*100))/2</f>
        <v>103.90248903805151</v>
      </c>
    </row>
    <row r="799" spans="1:10" ht="21" customHeight="1">
      <c r="A799" s="132"/>
      <c r="B799" s="120"/>
      <c r="C799" s="115"/>
      <c r="D799" s="107" t="s">
        <v>6</v>
      </c>
      <c r="E799" s="20" t="s">
        <v>28</v>
      </c>
      <c r="F799" s="6">
        <v>100</v>
      </c>
      <c r="G799" s="1">
        <v>100</v>
      </c>
      <c r="H799" s="6">
        <v>100</v>
      </c>
      <c r="I799" s="58"/>
      <c r="J799" s="6">
        <f t="shared" si="20"/>
        <v>100</v>
      </c>
    </row>
    <row r="800" spans="1:10" ht="20.25" customHeight="1">
      <c r="A800" s="132"/>
      <c r="B800" s="120"/>
      <c r="C800" s="108"/>
      <c r="D800" s="108"/>
      <c r="E800" s="20" t="s">
        <v>29</v>
      </c>
      <c r="F800" s="6">
        <v>100</v>
      </c>
      <c r="G800" s="1">
        <v>100</v>
      </c>
      <c r="H800" s="6">
        <v>100</v>
      </c>
      <c r="I800" s="58"/>
      <c r="J800" s="6">
        <f t="shared" si="20"/>
        <v>100</v>
      </c>
    </row>
    <row r="801" spans="1:10" ht="24" customHeight="1">
      <c r="A801" s="132"/>
      <c r="B801" s="120"/>
      <c r="C801" s="109" t="s">
        <v>268</v>
      </c>
      <c r="D801" s="57" t="s">
        <v>4</v>
      </c>
      <c r="E801" s="16" t="s">
        <v>136</v>
      </c>
      <c r="F801" s="86">
        <v>74.706</v>
      </c>
      <c r="G801" s="84">
        <f>SUM(F801)</f>
        <v>74.706</v>
      </c>
      <c r="H801" s="25">
        <v>37.353</v>
      </c>
      <c r="I801" s="25">
        <v>37.353</v>
      </c>
      <c r="J801" s="6">
        <f>SUM((G801/G802*H802/H801*100)+(I801/G801*100))/2</f>
        <v>79.54545454545453</v>
      </c>
    </row>
    <row r="802" spans="1:10" ht="33" customHeight="1">
      <c r="A802" s="132"/>
      <c r="B802" s="120"/>
      <c r="C802" s="109"/>
      <c r="D802" s="68" t="s">
        <v>5</v>
      </c>
      <c r="E802" s="16" t="s">
        <v>184</v>
      </c>
      <c r="F802" s="10">
        <v>6</v>
      </c>
      <c r="G802" s="23">
        <f>SUM(F802/12)*11</f>
        <v>5.5</v>
      </c>
      <c r="H802" s="58">
        <v>3</v>
      </c>
      <c r="I802" s="58"/>
      <c r="J802" s="6">
        <f>SUM(H802/G802*100)</f>
        <v>54.54545454545454</v>
      </c>
    </row>
    <row r="803" spans="1:10" ht="21">
      <c r="A803" s="132"/>
      <c r="B803" s="120"/>
      <c r="C803" s="109"/>
      <c r="D803" s="107" t="s">
        <v>6</v>
      </c>
      <c r="E803" s="20" t="s">
        <v>28</v>
      </c>
      <c r="F803" s="18">
        <v>100</v>
      </c>
      <c r="G803" s="29">
        <v>100</v>
      </c>
      <c r="H803" s="6">
        <v>0</v>
      </c>
      <c r="I803" s="58"/>
      <c r="J803" s="6">
        <f>SUM(H803/G803)*100</f>
        <v>0</v>
      </c>
    </row>
    <row r="804" spans="1:10" ht="24.75" customHeight="1">
      <c r="A804" s="61"/>
      <c r="B804" s="120"/>
      <c r="C804" s="109"/>
      <c r="D804" s="108"/>
      <c r="E804" s="20" t="s">
        <v>29</v>
      </c>
      <c r="F804" s="18">
        <v>100</v>
      </c>
      <c r="G804" s="29">
        <v>100</v>
      </c>
      <c r="H804" s="6">
        <v>0</v>
      </c>
      <c r="I804" s="58"/>
      <c r="J804" s="6">
        <f>SUM(H804/G804)*100</f>
        <v>0</v>
      </c>
    </row>
    <row r="805" spans="1:10" ht="23.25" customHeight="1">
      <c r="A805" s="61"/>
      <c r="B805" s="120"/>
      <c r="C805" s="109" t="s">
        <v>269</v>
      </c>
      <c r="D805" s="57" t="s">
        <v>4</v>
      </c>
      <c r="E805" s="16" t="s">
        <v>136</v>
      </c>
      <c r="F805" s="86">
        <v>56.048</v>
      </c>
      <c r="G805" s="84">
        <f>SUM(F805)</f>
        <v>56.048</v>
      </c>
      <c r="H805" s="25">
        <v>80.0899</v>
      </c>
      <c r="I805" s="25">
        <v>80.54864</v>
      </c>
      <c r="J805" s="6">
        <f>SUM((G805/G806*H806/H805*100)+(I805/G805*100))/2</f>
        <v>111.02781860627626</v>
      </c>
    </row>
    <row r="806" spans="1:10" ht="33.75" customHeight="1">
      <c r="A806" s="61"/>
      <c r="B806" s="120"/>
      <c r="C806" s="109"/>
      <c r="D806" s="68" t="s">
        <v>5</v>
      </c>
      <c r="E806" s="16" t="s">
        <v>183</v>
      </c>
      <c r="F806" s="10">
        <v>226</v>
      </c>
      <c r="G806" s="23">
        <f>SUM(F806)</f>
        <v>226</v>
      </c>
      <c r="H806" s="58">
        <v>253</v>
      </c>
      <c r="I806" s="58"/>
      <c r="J806" s="6">
        <f>SUM(H806/G806*100)</f>
        <v>111.94690265486726</v>
      </c>
    </row>
    <row r="807" spans="1:10" ht="21">
      <c r="A807" s="61"/>
      <c r="B807" s="120"/>
      <c r="C807" s="109"/>
      <c r="D807" s="107" t="s">
        <v>6</v>
      </c>
      <c r="E807" s="20" t="s">
        <v>28</v>
      </c>
      <c r="F807" s="18">
        <v>100</v>
      </c>
      <c r="G807" s="29">
        <v>100</v>
      </c>
      <c r="H807" s="6">
        <v>0</v>
      </c>
      <c r="I807" s="58"/>
      <c r="J807" s="6">
        <f>SUM(H807/G807)*100</f>
        <v>0</v>
      </c>
    </row>
    <row r="808" spans="1:10" ht="21.75" customHeight="1">
      <c r="A808" s="61"/>
      <c r="B808" s="120"/>
      <c r="C808" s="109"/>
      <c r="D808" s="108"/>
      <c r="E808" s="20" t="s">
        <v>29</v>
      </c>
      <c r="F808" s="18">
        <v>100</v>
      </c>
      <c r="G808" s="29">
        <v>100</v>
      </c>
      <c r="H808" s="6">
        <v>0</v>
      </c>
      <c r="I808" s="58"/>
      <c r="J808" s="6">
        <f>SUM(H808/G808)*100</f>
        <v>0</v>
      </c>
    </row>
    <row r="809" spans="1:10" ht="21.75" customHeight="1">
      <c r="A809" s="61"/>
      <c r="B809" s="120"/>
      <c r="C809" s="109" t="s">
        <v>145</v>
      </c>
      <c r="D809" s="57" t="s">
        <v>4</v>
      </c>
      <c r="E809" s="16" t="s">
        <v>136</v>
      </c>
      <c r="F809" s="86">
        <v>818.4382</v>
      </c>
      <c r="G809" s="84">
        <f>SUM(F809)</f>
        <v>818.4382</v>
      </c>
      <c r="H809" s="66">
        <v>799.02908</v>
      </c>
      <c r="I809" s="66">
        <v>794.65922</v>
      </c>
      <c r="J809" s="6">
        <f>SUM((G809/G810*H810/H809*100)+(I809/G809*100))/2</f>
        <v>129.85228362324102</v>
      </c>
    </row>
    <row r="810" spans="1:10" ht="32.25" customHeight="1">
      <c r="A810" s="61"/>
      <c r="B810" s="120"/>
      <c r="C810" s="109"/>
      <c r="D810" s="53" t="s">
        <v>5</v>
      </c>
      <c r="E810" s="16" t="s">
        <v>135</v>
      </c>
      <c r="F810" s="10">
        <v>337</v>
      </c>
      <c r="G810" s="23">
        <f>SUM(F810)</f>
        <v>337</v>
      </c>
      <c r="H810" s="58">
        <v>535</v>
      </c>
      <c r="I810" s="58"/>
      <c r="J810" s="6">
        <f>SUM(H810/G810)*100</f>
        <v>158.75370919881306</v>
      </c>
    </row>
    <row r="811" spans="1:10" ht="21">
      <c r="A811" s="61"/>
      <c r="B811" s="120"/>
      <c r="C811" s="109"/>
      <c r="D811" s="107" t="s">
        <v>6</v>
      </c>
      <c r="E811" s="20" t="s">
        <v>28</v>
      </c>
      <c r="F811" s="18">
        <v>100</v>
      </c>
      <c r="G811" s="29">
        <v>100</v>
      </c>
      <c r="H811" s="6">
        <v>0</v>
      </c>
      <c r="I811" s="58"/>
      <c r="J811" s="6">
        <f>SUM(H811/G811)*100</f>
        <v>0</v>
      </c>
    </row>
    <row r="812" spans="1:10" ht="21.75" customHeight="1">
      <c r="A812" s="61"/>
      <c r="B812" s="120"/>
      <c r="C812" s="109"/>
      <c r="D812" s="108"/>
      <c r="E812" s="20" t="s">
        <v>29</v>
      </c>
      <c r="F812" s="18">
        <v>100</v>
      </c>
      <c r="G812" s="29">
        <v>100</v>
      </c>
      <c r="H812" s="6">
        <v>0</v>
      </c>
      <c r="I812" s="58"/>
      <c r="J812" s="6">
        <f>SUM(H812/G812)*100</f>
        <v>0</v>
      </c>
    </row>
    <row r="813" spans="1:10" ht="21.75" customHeight="1">
      <c r="A813" s="61"/>
      <c r="B813" s="120"/>
      <c r="C813" s="109" t="s">
        <v>118</v>
      </c>
      <c r="D813" s="54" t="s">
        <v>4</v>
      </c>
      <c r="E813" s="42" t="s">
        <v>171</v>
      </c>
      <c r="F813" s="105">
        <v>123.55</v>
      </c>
      <c r="G813" s="84">
        <f>SUM(F813)</f>
        <v>123.55</v>
      </c>
      <c r="H813" s="66">
        <v>207.75</v>
      </c>
      <c r="I813" s="66">
        <v>152.75</v>
      </c>
      <c r="J813" s="6">
        <f>SUM((G813/G814*H814/H813*100)+(I813/G813*100))/2</f>
        <v>97.49938857534403</v>
      </c>
    </row>
    <row r="814" spans="1:10" ht="21.75" customHeight="1">
      <c r="A814" s="61"/>
      <c r="B814" s="120"/>
      <c r="C814" s="109"/>
      <c r="D814" s="54" t="s">
        <v>5</v>
      </c>
      <c r="E814" s="42" t="s">
        <v>117</v>
      </c>
      <c r="F814" s="39">
        <v>70</v>
      </c>
      <c r="G814" s="23">
        <f>SUM(F814)</f>
        <v>70</v>
      </c>
      <c r="H814" s="58">
        <v>84</v>
      </c>
      <c r="I814" s="58"/>
      <c r="J814" s="6">
        <f>SUM(H814/G814)*100</f>
        <v>120</v>
      </c>
    </row>
    <row r="815" spans="1:10" ht="21.75" customHeight="1">
      <c r="A815" s="61"/>
      <c r="B815" s="120"/>
      <c r="C815" s="109"/>
      <c r="D815" s="53" t="s">
        <v>6</v>
      </c>
      <c r="E815" s="42" t="s">
        <v>144</v>
      </c>
      <c r="F815" s="38">
        <v>100</v>
      </c>
      <c r="G815" s="29">
        <v>100</v>
      </c>
      <c r="H815" s="6">
        <v>0</v>
      </c>
      <c r="I815" s="58"/>
      <c r="J815" s="6">
        <f>SUM(H815/G815)*100</f>
        <v>0</v>
      </c>
    </row>
    <row r="816" spans="1:10" ht="18.75" customHeight="1">
      <c r="A816" s="61"/>
      <c r="B816" s="120"/>
      <c r="C816" s="109" t="s">
        <v>119</v>
      </c>
      <c r="D816" s="54" t="s">
        <v>4</v>
      </c>
      <c r="E816" s="42" t="s">
        <v>114</v>
      </c>
      <c r="F816" s="102">
        <v>364.338</v>
      </c>
      <c r="G816" s="84">
        <f>SUM(F816)</f>
        <v>364.338</v>
      </c>
      <c r="H816" s="66">
        <v>325.48561</v>
      </c>
      <c r="I816" s="66">
        <v>345.00921</v>
      </c>
      <c r="J816" s="6">
        <f>SUM((G816/G817*H817/H816*100)+(I816/G816*100))/2</f>
        <v>111.4479392153178</v>
      </c>
    </row>
    <row r="817" spans="1:10" ht="20.25" customHeight="1">
      <c r="A817" s="61"/>
      <c r="B817" s="120"/>
      <c r="C817" s="109"/>
      <c r="D817" s="54" t="s">
        <v>5</v>
      </c>
      <c r="E817" s="42" t="s">
        <v>117</v>
      </c>
      <c r="F817" s="22">
        <v>117</v>
      </c>
      <c r="G817" s="23">
        <f>SUM(F817)</f>
        <v>117</v>
      </c>
      <c r="H817" s="58">
        <v>134</v>
      </c>
      <c r="I817" s="3"/>
      <c r="J817" s="6">
        <f>SUM(H817/G817)*100</f>
        <v>114.52991452991452</v>
      </c>
    </row>
    <row r="818" spans="1:10" ht="21.75" customHeight="1">
      <c r="A818" s="61"/>
      <c r="B818" s="121"/>
      <c r="C818" s="109"/>
      <c r="D818" s="53" t="s">
        <v>6</v>
      </c>
      <c r="E818" s="42" t="s">
        <v>144</v>
      </c>
      <c r="F818" s="22">
        <v>100</v>
      </c>
      <c r="G818" s="22">
        <v>100</v>
      </c>
      <c r="H818" s="6">
        <v>0</v>
      </c>
      <c r="I818" s="3"/>
      <c r="J818" s="6">
        <f>SUM(H818/G818)*100</f>
        <v>0</v>
      </c>
    </row>
    <row r="819" spans="1:10" ht="53.25">
      <c r="A819" s="131">
        <v>39</v>
      </c>
      <c r="B819" s="119" t="s">
        <v>225</v>
      </c>
      <c r="C819" s="114" t="s">
        <v>158</v>
      </c>
      <c r="D819" s="54" t="s">
        <v>5</v>
      </c>
      <c r="E819" s="20" t="s">
        <v>142</v>
      </c>
      <c r="F819" s="58">
        <v>19327</v>
      </c>
      <c r="G819" s="23">
        <f>SUM(F819)</f>
        <v>19327</v>
      </c>
      <c r="H819" s="58">
        <v>18946</v>
      </c>
      <c r="I819" s="58"/>
      <c r="J819" s="6">
        <f>SUM(H819/G819)*100</f>
        <v>98.0286645625291</v>
      </c>
    </row>
    <row r="820" spans="1:10" ht="52.5">
      <c r="A820" s="132"/>
      <c r="B820" s="120"/>
      <c r="C820" s="114"/>
      <c r="D820" s="81" t="s">
        <v>4</v>
      </c>
      <c r="E820" s="20" t="s">
        <v>224</v>
      </c>
      <c r="F820" s="91">
        <v>4709.9899</v>
      </c>
      <c r="G820" s="84">
        <f>SUM(F820)</f>
        <v>4709.9899</v>
      </c>
      <c r="H820" s="43">
        <v>4617.1402</v>
      </c>
      <c r="I820" s="66">
        <v>9166.01074</v>
      </c>
      <c r="J820" s="6">
        <f>SUM((G820/G819*H819/H820*100)+(I820/G820*100))/2</f>
        <v>147.30393201055483</v>
      </c>
    </row>
    <row r="821" spans="1:10" ht="21">
      <c r="A821" s="132"/>
      <c r="B821" s="120"/>
      <c r="C821" s="114"/>
      <c r="D821" s="107" t="s">
        <v>6</v>
      </c>
      <c r="E821" s="20" t="s">
        <v>28</v>
      </c>
      <c r="F821" s="6">
        <v>100</v>
      </c>
      <c r="G821" s="1">
        <v>100</v>
      </c>
      <c r="H821" s="6">
        <v>100</v>
      </c>
      <c r="I821" s="58"/>
      <c r="J821" s="6">
        <f aca="true" t="shared" si="21" ref="J821:J834">SUM(H821/G821)*100</f>
        <v>100</v>
      </c>
    </row>
    <row r="822" spans="1:10" ht="20.25" customHeight="1">
      <c r="A822" s="132"/>
      <c r="B822" s="120"/>
      <c r="C822" s="114"/>
      <c r="D822" s="108"/>
      <c r="E822" s="20" t="s">
        <v>29</v>
      </c>
      <c r="F822" s="6">
        <v>100</v>
      </c>
      <c r="G822" s="1">
        <v>100</v>
      </c>
      <c r="H822" s="6">
        <v>100</v>
      </c>
      <c r="I822" s="58"/>
      <c r="J822" s="6">
        <f t="shared" si="21"/>
        <v>100</v>
      </c>
    </row>
    <row r="823" spans="1:10" ht="63">
      <c r="A823" s="132"/>
      <c r="B823" s="120"/>
      <c r="C823" s="114" t="s">
        <v>140</v>
      </c>
      <c r="D823" s="54" t="s">
        <v>5</v>
      </c>
      <c r="E823" s="20" t="s">
        <v>97</v>
      </c>
      <c r="F823" s="58">
        <v>13191</v>
      </c>
      <c r="G823" s="23">
        <f>SUM(F823)</f>
        <v>13191</v>
      </c>
      <c r="H823" s="58">
        <v>11943</v>
      </c>
      <c r="I823" s="58"/>
      <c r="J823" s="6">
        <f t="shared" si="21"/>
        <v>90.53900386627247</v>
      </c>
    </row>
    <row r="824" spans="1:10" ht="52.5">
      <c r="A824" s="132"/>
      <c r="B824" s="120"/>
      <c r="C824" s="114"/>
      <c r="D824" s="81" t="s">
        <v>4</v>
      </c>
      <c r="E824" s="20" t="s">
        <v>223</v>
      </c>
      <c r="F824" s="91">
        <v>3214.6467</v>
      </c>
      <c r="G824" s="84">
        <f>SUM(F824)</f>
        <v>3214.6467</v>
      </c>
      <c r="H824" s="89">
        <v>2190.8091</v>
      </c>
      <c r="I824" s="89">
        <v>6144.41251</v>
      </c>
      <c r="J824" s="6">
        <f>SUM((G824/G823*H823/H824*100)+(I824/G824*100))/2</f>
        <v>161.99445555513995</v>
      </c>
    </row>
    <row r="825" spans="1:10" ht="21">
      <c r="A825" s="132"/>
      <c r="B825" s="120"/>
      <c r="C825" s="114"/>
      <c r="D825" s="107" t="s">
        <v>6</v>
      </c>
      <c r="E825" s="20" t="s">
        <v>28</v>
      </c>
      <c r="F825" s="6">
        <v>100</v>
      </c>
      <c r="G825" s="1">
        <v>100</v>
      </c>
      <c r="H825" s="6">
        <v>100</v>
      </c>
      <c r="I825" s="58"/>
      <c r="J825" s="6">
        <f t="shared" si="21"/>
        <v>100</v>
      </c>
    </row>
    <row r="826" spans="1:10" ht="20.25" customHeight="1">
      <c r="A826" s="132"/>
      <c r="B826" s="120"/>
      <c r="C826" s="114"/>
      <c r="D826" s="108"/>
      <c r="E826" s="20" t="s">
        <v>29</v>
      </c>
      <c r="F826" s="6">
        <v>100</v>
      </c>
      <c r="G826" s="1">
        <v>100</v>
      </c>
      <c r="H826" s="6">
        <v>100</v>
      </c>
      <c r="I826" s="58"/>
      <c r="J826" s="6">
        <f t="shared" si="21"/>
        <v>100</v>
      </c>
    </row>
    <row r="827" spans="1:10" ht="53.25">
      <c r="A827" s="132"/>
      <c r="B827" s="120"/>
      <c r="C827" s="114" t="s">
        <v>159</v>
      </c>
      <c r="D827" s="54" t="s">
        <v>5</v>
      </c>
      <c r="E827" s="20" t="s">
        <v>90</v>
      </c>
      <c r="F827" s="58">
        <v>5448</v>
      </c>
      <c r="G827" s="23">
        <f>SUM(F827)</f>
        <v>5448</v>
      </c>
      <c r="H827" s="58">
        <v>5656</v>
      </c>
      <c r="I827" s="58"/>
      <c r="J827" s="6">
        <f t="shared" si="21"/>
        <v>103.8179148311307</v>
      </c>
    </row>
    <row r="828" spans="1:10" ht="52.5">
      <c r="A828" s="132"/>
      <c r="B828" s="120"/>
      <c r="C828" s="114"/>
      <c r="D828" s="81" t="s">
        <v>4</v>
      </c>
      <c r="E828" s="20" t="s">
        <v>222</v>
      </c>
      <c r="F828" s="91">
        <v>1327.6776</v>
      </c>
      <c r="G828" s="84">
        <f>SUM(F828)</f>
        <v>1327.6776</v>
      </c>
      <c r="H828" s="66">
        <v>1378.3672</v>
      </c>
      <c r="I828" s="66">
        <v>3333.30531</v>
      </c>
      <c r="J828" s="6">
        <f>SUM((G828/G827*H827/H828*100)+(I828/G828*100))/2</f>
        <v>175.53142833772296</v>
      </c>
    </row>
    <row r="829" spans="1:10" ht="21">
      <c r="A829" s="132"/>
      <c r="B829" s="120"/>
      <c r="C829" s="114"/>
      <c r="D829" s="107" t="s">
        <v>6</v>
      </c>
      <c r="E829" s="20" t="s">
        <v>28</v>
      </c>
      <c r="F829" s="6">
        <v>100</v>
      </c>
      <c r="G829" s="1">
        <v>100</v>
      </c>
      <c r="H829" s="6">
        <v>100</v>
      </c>
      <c r="I829" s="58"/>
      <c r="J829" s="6">
        <f t="shared" si="21"/>
        <v>100</v>
      </c>
    </row>
    <row r="830" spans="1:10" ht="21">
      <c r="A830" s="132"/>
      <c r="B830" s="120"/>
      <c r="C830" s="114"/>
      <c r="D830" s="108"/>
      <c r="E830" s="20" t="s">
        <v>29</v>
      </c>
      <c r="F830" s="6">
        <v>100</v>
      </c>
      <c r="G830" s="1">
        <v>100</v>
      </c>
      <c r="H830" s="6">
        <v>100</v>
      </c>
      <c r="I830" s="58"/>
      <c r="J830" s="6">
        <f t="shared" si="21"/>
        <v>100</v>
      </c>
    </row>
    <row r="831" spans="1:10" ht="63">
      <c r="A831" s="132"/>
      <c r="B831" s="120"/>
      <c r="C831" s="107" t="s">
        <v>139</v>
      </c>
      <c r="D831" s="54" t="s">
        <v>5</v>
      </c>
      <c r="E831" s="20" t="s">
        <v>101</v>
      </c>
      <c r="F831" s="58">
        <v>2309</v>
      </c>
      <c r="G831" s="23">
        <f>SUM(F831)</f>
        <v>2309</v>
      </c>
      <c r="H831" s="58">
        <v>2757</v>
      </c>
      <c r="I831" s="58"/>
      <c r="J831" s="6">
        <f t="shared" si="21"/>
        <v>119.40233867475098</v>
      </c>
    </row>
    <row r="832" spans="1:10" ht="63">
      <c r="A832" s="132"/>
      <c r="B832" s="120"/>
      <c r="C832" s="115"/>
      <c r="D832" s="81" t="s">
        <v>4</v>
      </c>
      <c r="E832" s="20" t="s">
        <v>221</v>
      </c>
      <c r="F832" s="91">
        <v>562.7033</v>
      </c>
      <c r="G832" s="84">
        <f>SUM(F832)</f>
        <v>562.7033</v>
      </c>
      <c r="H832" s="66">
        <v>671.8809</v>
      </c>
      <c r="I832" s="66">
        <v>724.54212</v>
      </c>
      <c r="J832" s="6">
        <f>SUM((G832/G831*H831/H832*100)+(I832/G832*100))/2</f>
        <v>114.38047546548954</v>
      </c>
    </row>
    <row r="833" spans="1:10" ht="21">
      <c r="A833" s="132"/>
      <c r="B833" s="120"/>
      <c r="C833" s="115"/>
      <c r="D833" s="107" t="s">
        <v>6</v>
      </c>
      <c r="E833" s="20" t="s">
        <v>28</v>
      </c>
      <c r="F833" s="6">
        <v>100</v>
      </c>
      <c r="G833" s="1">
        <v>100</v>
      </c>
      <c r="H833" s="6">
        <v>100</v>
      </c>
      <c r="I833" s="58"/>
      <c r="J833" s="6">
        <f t="shared" si="21"/>
        <v>100</v>
      </c>
    </row>
    <row r="834" spans="1:10" ht="21">
      <c r="A834" s="132"/>
      <c r="B834" s="120"/>
      <c r="C834" s="108"/>
      <c r="D834" s="108"/>
      <c r="E834" s="20" t="s">
        <v>29</v>
      </c>
      <c r="F834" s="6">
        <v>100</v>
      </c>
      <c r="G834" s="1">
        <v>100</v>
      </c>
      <c r="H834" s="6">
        <v>100</v>
      </c>
      <c r="I834" s="58"/>
      <c r="J834" s="6">
        <f t="shared" si="21"/>
        <v>100</v>
      </c>
    </row>
    <row r="835" spans="1:10" ht="20.25" customHeight="1">
      <c r="A835" s="132"/>
      <c r="B835" s="120"/>
      <c r="C835" s="107" t="s">
        <v>92</v>
      </c>
      <c r="D835" s="81" t="s">
        <v>5</v>
      </c>
      <c r="E835" s="20" t="s">
        <v>99</v>
      </c>
      <c r="F835" s="5">
        <v>8822</v>
      </c>
      <c r="G835" s="23">
        <f>SUM(F835)</f>
        <v>8822</v>
      </c>
      <c r="H835" s="58">
        <v>8712</v>
      </c>
      <c r="I835" s="58"/>
      <c r="J835" s="6">
        <f>SUM(H835/G835)*100</f>
        <v>98.75311720698254</v>
      </c>
    </row>
    <row r="836" spans="1:10" ht="16.5" customHeight="1">
      <c r="A836" s="132"/>
      <c r="B836" s="120"/>
      <c r="C836" s="115"/>
      <c r="D836" s="82" t="s">
        <v>4</v>
      </c>
      <c r="E836" s="20" t="s">
        <v>190</v>
      </c>
      <c r="F836" s="91">
        <v>9729</v>
      </c>
      <c r="G836" s="84">
        <f>SUM(F836)</f>
        <v>9729</v>
      </c>
      <c r="H836" s="89">
        <v>9607.68072</v>
      </c>
      <c r="I836" s="89">
        <v>8292.28542</v>
      </c>
      <c r="J836" s="6">
        <f>SUM((G836/G835*H835/H836*100)+(I836/G836*100))/2</f>
        <v>92.61638195092328</v>
      </c>
    </row>
    <row r="837" spans="1:10" ht="21">
      <c r="A837" s="132"/>
      <c r="B837" s="120"/>
      <c r="C837" s="115"/>
      <c r="D837" s="110" t="s">
        <v>6</v>
      </c>
      <c r="E837" s="20" t="s">
        <v>28</v>
      </c>
      <c r="F837" s="6">
        <v>100</v>
      </c>
      <c r="G837" s="6">
        <v>100</v>
      </c>
      <c r="H837" s="6">
        <v>100</v>
      </c>
      <c r="I837" s="58"/>
      <c r="J837" s="6">
        <f>SUM(H837/G837)*100</f>
        <v>100</v>
      </c>
    </row>
    <row r="838" spans="1:10" ht="21">
      <c r="A838" s="132"/>
      <c r="B838" s="120"/>
      <c r="C838" s="108"/>
      <c r="D838" s="116"/>
      <c r="E838" s="20" t="s">
        <v>29</v>
      </c>
      <c r="F838" s="6">
        <v>100</v>
      </c>
      <c r="G838" s="1">
        <v>100</v>
      </c>
      <c r="H838" s="6">
        <v>100</v>
      </c>
      <c r="I838" s="58"/>
      <c r="J838" s="6">
        <f>SUM(H838/G838)*100</f>
        <v>100</v>
      </c>
    </row>
    <row r="839" spans="1:10" ht="22.5" customHeight="1">
      <c r="A839" s="132"/>
      <c r="B839" s="120"/>
      <c r="C839" s="109" t="s">
        <v>145</v>
      </c>
      <c r="D839" s="57" t="s">
        <v>4</v>
      </c>
      <c r="E839" s="16" t="s">
        <v>189</v>
      </c>
      <c r="F839" s="86">
        <v>425.005</v>
      </c>
      <c r="G839" s="84">
        <f>SUM(F839)</f>
        <v>425.005</v>
      </c>
      <c r="H839" s="66">
        <v>422.61582</v>
      </c>
      <c r="I839" s="66">
        <v>214.11027</v>
      </c>
      <c r="J839" s="6">
        <f>SUM((G839/G840*H840/H839*100)+(I839/G839*100))/2</f>
        <v>75.18932600856887</v>
      </c>
    </row>
    <row r="840" spans="1:10" ht="31.5" customHeight="1">
      <c r="A840" s="132"/>
      <c r="B840" s="120"/>
      <c r="C840" s="109"/>
      <c r="D840" s="68" t="s">
        <v>5</v>
      </c>
      <c r="E840" s="16" t="s">
        <v>135</v>
      </c>
      <c r="F840" s="10">
        <v>356</v>
      </c>
      <c r="G840" s="23">
        <f>SUM(F840)</f>
        <v>356</v>
      </c>
      <c r="H840" s="58">
        <v>354</v>
      </c>
      <c r="I840" s="58"/>
      <c r="J840" s="6">
        <f>SUM(H840/G840)*100</f>
        <v>99.43820224719101</v>
      </c>
    </row>
    <row r="841" spans="1:10" ht="21">
      <c r="A841" s="132"/>
      <c r="B841" s="120"/>
      <c r="C841" s="109"/>
      <c r="D841" s="107" t="s">
        <v>6</v>
      </c>
      <c r="E841" s="20" t="s">
        <v>28</v>
      </c>
      <c r="F841" s="18">
        <v>100</v>
      </c>
      <c r="G841" s="29">
        <v>100</v>
      </c>
      <c r="H841" s="6">
        <v>100</v>
      </c>
      <c r="I841" s="58"/>
      <c r="J841" s="6">
        <f>SUM(H841/G841)*100</f>
        <v>100</v>
      </c>
    </row>
    <row r="842" spans="1:10" ht="21">
      <c r="A842" s="132"/>
      <c r="B842" s="120"/>
      <c r="C842" s="109"/>
      <c r="D842" s="108"/>
      <c r="E842" s="20" t="s">
        <v>29</v>
      </c>
      <c r="F842" s="18">
        <v>100</v>
      </c>
      <c r="G842" s="29">
        <v>100</v>
      </c>
      <c r="H842" s="6">
        <v>100</v>
      </c>
      <c r="I842" s="58"/>
      <c r="J842" s="6">
        <f>SUM(H842/G842)*100</f>
        <v>100</v>
      </c>
    </row>
    <row r="843" spans="1:10" ht="22.5" customHeight="1">
      <c r="A843" s="132"/>
      <c r="B843" s="120"/>
      <c r="C843" s="109" t="s">
        <v>268</v>
      </c>
      <c r="D843" s="57" t="s">
        <v>4</v>
      </c>
      <c r="E843" s="16" t="s">
        <v>136</v>
      </c>
      <c r="F843" s="86">
        <v>784.413</v>
      </c>
      <c r="G843" s="84">
        <f>SUM(F843)</f>
        <v>784.413</v>
      </c>
      <c r="H843" s="25">
        <v>846.668</v>
      </c>
      <c r="I843" s="25">
        <v>457.50517</v>
      </c>
      <c r="J843" s="6">
        <f>SUM((G843/G844*H844/H843*100)+(I843/G843*100))/2</f>
        <v>79.16226337401343</v>
      </c>
    </row>
    <row r="844" spans="1:10" ht="33" customHeight="1">
      <c r="A844" s="132"/>
      <c r="B844" s="120"/>
      <c r="C844" s="109"/>
      <c r="D844" s="68" t="s">
        <v>5</v>
      </c>
      <c r="E844" s="16" t="s">
        <v>184</v>
      </c>
      <c r="F844" s="10">
        <v>63</v>
      </c>
      <c r="G844" s="23">
        <f>SUM(F844)</f>
        <v>63</v>
      </c>
      <c r="H844" s="58">
        <v>68</v>
      </c>
      <c r="I844" s="58"/>
      <c r="J844" s="6">
        <f>SUM(H844/G844*100)</f>
        <v>107.93650793650794</v>
      </c>
    </row>
    <row r="845" spans="1:10" ht="21">
      <c r="A845" s="132"/>
      <c r="B845" s="120"/>
      <c r="C845" s="109"/>
      <c r="D845" s="107" t="s">
        <v>6</v>
      </c>
      <c r="E845" s="20" t="s">
        <v>28</v>
      </c>
      <c r="F845" s="18">
        <v>100</v>
      </c>
      <c r="G845" s="29">
        <v>100</v>
      </c>
      <c r="H845" s="6">
        <v>100</v>
      </c>
      <c r="I845" s="58"/>
      <c r="J845" s="6">
        <f>SUM(H845/G845)*100</f>
        <v>100</v>
      </c>
    </row>
    <row r="846" spans="1:10" ht="21">
      <c r="A846" s="132"/>
      <c r="B846" s="120"/>
      <c r="C846" s="109"/>
      <c r="D846" s="108"/>
      <c r="E846" s="20" t="s">
        <v>29</v>
      </c>
      <c r="F846" s="18">
        <v>100</v>
      </c>
      <c r="G846" s="29">
        <v>100</v>
      </c>
      <c r="H846" s="6">
        <v>100</v>
      </c>
      <c r="I846" s="58"/>
      <c r="J846" s="6">
        <f>SUM(H846/G846)*100</f>
        <v>100</v>
      </c>
    </row>
    <row r="847" spans="1:10" ht="23.25" customHeight="1">
      <c r="A847" s="132"/>
      <c r="B847" s="120"/>
      <c r="C847" s="109" t="s">
        <v>269</v>
      </c>
      <c r="D847" s="57" t="s">
        <v>4</v>
      </c>
      <c r="E847" s="16" t="s">
        <v>136</v>
      </c>
      <c r="F847" s="86">
        <v>114.08</v>
      </c>
      <c r="G847" s="84">
        <f>SUM(F847)</f>
        <v>114.08</v>
      </c>
      <c r="H847" s="25">
        <v>111.352</v>
      </c>
      <c r="I847" s="25">
        <v>96.41545</v>
      </c>
      <c r="J847" s="6">
        <f>SUM((G847/G848*H848/H847*100)+(I847/G847*100))/2</f>
        <v>92.257823457223</v>
      </c>
    </row>
    <row r="848" spans="1:10" ht="32.25" customHeight="1">
      <c r="A848" s="132"/>
      <c r="B848" s="120"/>
      <c r="C848" s="109"/>
      <c r="D848" s="68" t="s">
        <v>5</v>
      </c>
      <c r="E848" s="16" t="s">
        <v>183</v>
      </c>
      <c r="F848" s="10">
        <v>460</v>
      </c>
      <c r="G848" s="23">
        <f>SUM(F848)</f>
        <v>460</v>
      </c>
      <c r="H848" s="58">
        <v>449</v>
      </c>
      <c r="I848" s="58"/>
      <c r="J848" s="6">
        <f>SUM(H848/G848*100)</f>
        <v>97.60869565217392</v>
      </c>
    </row>
    <row r="849" spans="1:10" ht="21">
      <c r="A849" s="132"/>
      <c r="B849" s="120"/>
      <c r="C849" s="109"/>
      <c r="D849" s="107" t="s">
        <v>6</v>
      </c>
      <c r="E849" s="20" t="s">
        <v>28</v>
      </c>
      <c r="F849" s="18">
        <v>100</v>
      </c>
      <c r="G849" s="29">
        <v>100</v>
      </c>
      <c r="H849" s="6">
        <v>100</v>
      </c>
      <c r="I849" s="58"/>
      <c r="J849" s="6">
        <f>SUM(H849/G849)*100</f>
        <v>100</v>
      </c>
    </row>
    <row r="850" spans="1:10" ht="21">
      <c r="A850" s="132"/>
      <c r="B850" s="120"/>
      <c r="C850" s="109"/>
      <c r="D850" s="108"/>
      <c r="E850" s="20" t="s">
        <v>29</v>
      </c>
      <c r="F850" s="18">
        <v>100</v>
      </c>
      <c r="G850" s="29">
        <v>100</v>
      </c>
      <c r="H850" s="6">
        <v>100</v>
      </c>
      <c r="I850" s="58"/>
      <c r="J850" s="6">
        <f>SUM(H850/G850)*100</f>
        <v>100</v>
      </c>
    </row>
    <row r="851" spans="1:10" ht="17.25" customHeight="1">
      <c r="A851" s="132"/>
      <c r="B851" s="120"/>
      <c r="C851" s="109" t="s">
        <v>118</v>
      </c>
      <c r="D851" s="54" t="s">
        <v>4</v>
      </c>
      <c r="E851" s="42" t="s">
        <v>171</v>
      </c>
      <c r="F851" s="93">
        <v>238.275</v>
      </c>
      <c r="G851" s="84">
        <f>SUM(F851)</f>
        <v>238.275</v>
      </c>
      <c r="H851" s="43">
        <v>232.94027</v>
      </c>
      <c r="I851" s="89">
        <v>230.04133</v>
      </c>
      <c r="J851" s="6">
        <f>SUM((G851/G852*H852/H851*100)+(I851/G851*100))/2</f>
        <v>98.27227992869649</v>
      </c>
    </row>
    <row r="852" spans="1:10" ht="21.75" customHeight="1">
      <c r="A852" s="132"/>
      <c r="B852" s="120"/>
      <c r="C852" s="109"/>
      <c r="D852" s="54" t="s">
        <v>5</v>
      </c>
      <c r="E852" s="42" t="s">
        <v>117</v>
      </c>
      <c r="F852" s="10">
        <v>134</v>
      </c>
      <c r="G852" s="23">
        <f>SUM(F852)</f>
        <v>134</v>
      </c>
      <c r="H852" s="58">
        <v>131</v>
      </c>
      <c r="I852" s="58"/>
      <c r="J852" s="6">
        <f>SUM(H852/G852)*100</f>
        <v>97.76119402985076</v>
      </c>
    </row>
    <row r="853" spans="1:10" ht="23.25" customHeight="1">
      <c r="A853" s="132"/>
      <c r="B853" s="120"/>
      <c r="C853" s="109"/>
      <c r="D853" s="53" t="s">
        <v>6</v>
      </c>
      <c r="E853" s="42" t="s">
        <v>144</v>
      </c>
      <c r="F853" s="18">
        <v>100</v>
      </c>
      <c r="G853" s="29">
        <v>100</v>
      </c>
      <c r="H853" s="6">
        <v>100</v>
      </c>
      <c r="I853" s="58"/>
      <c r="J853" s="6">
        <f>SUM(H853/G853)*100</f>
        <v>100</v>
      </c>
    </row>
    <row r="854" spans="1:10" ht="17.25" customHeight="1">
      <c r="A854" s="132"/>
      <c r="B854" s="120"/>
      <c r="C854" s="109" t="s">
        <v>119</v>
      </c>
      <c r="D854" s="54" t="s">
        <v>4</v>
      </c>
      <c r="E854" s="42" t="s">
        <v>114</v>
      </c>
      <c r="F854" s="93">
        <v>420.39</v>
      </c>
      <c r="G854" s="84">
        <f>SUM(F854)</f>
        <v>420.39</v>
      </c>
      <c r="H854" s="66">
        <v>412.1475</v>
      </c>
      <c r="I854" s="66">
        <v>423.55098</v>
      </c>
      <c r="J854" s="6">
        <f>SUM((G854/G855*H855/H854*100)+(I854/G854*100))/2</f>
        <v>100.3759045172913</v>
      </c>
    </row>
    <row r="855" spans="1:10" ht="19.5" customHeight="1">
      <c r="A855" s="132"/>
      <c r="B855" s="120"/>
      <c r="C855" s="109"/>
      <c r="D855" s="54" t="s">
        <v>5</v>
      </c>
      <c r="E855" s="42" t="s">
        <v>117</v>
      </c>
      <c r="F855" s="10">
        <v>255</v>
      </c>
      <c r="G855" s="23">
        <f>SUM(F855)</f>
        <v>255</v>
      </c>
      <c r="H855" s="58">
        <v>250</v>
      </c>
      <c r="I855" s="58"/>
      <c r="J855" s="6">
        <f>SUM(H855/G855)*100</f>
        <v>98.0392156862745</v>
      </c>
    </row>
    <row r="856" spans="1:10" ht="22.5" customHeight="1">
      <c r="A856" s="133"/>
      <c r="B856" s="121"/>
      <c r="C856" s="109"/>
      <c r="D856" s="53" t="s">
        <v>6</v>
      </c>
      <c r="E856" s="42" t="s">
        <v>144</v>
      </c>
      <c r="F856" s="18">
        <v>100</v>
      </c>
      <c r="G856" s="29">
        <v>100</v>
      </c>
      <c r="H856" s="6">
        <v>100</v>
      </c>
      <c r="I856" s="58"/>
      <c r="J856" s="6">
        <f>SUM(H856/G856)*100</f>
        <v>100</v>
      </c>
    </row>
    <row r="857" spans="1:10" ht="22.5" customHeight="1">
      <c r="A857" s="131">
        <v>40</v>
      </c>
      <c r="B857" s="119" t="s">
        <v>191</v>
      </c>
      <c r="C857" s="109" t="s">
        <v>269</v>
      </c>
      <c r="D857" s="57" t="s">
        <v>4</v>
      </c>
      <c r="E857" s="16" t="s">
        <v>136</v>
      </c>
      <c r="F857" s="86">
        <v>460.1253</v>
      </c>
      <c r="G857" s="84">
        <f>SUM(F857)</f>
        <v>460.1253</v>
      </c>
      <c r="H857" s="25">
        <v>460.1253</v>
      </c>
      <c r="I857" s="25">
        <v>172.382</v>
      </c>
      <c r="J857" s="6">
        <f>SUM((G857/G858*H858/H857*100)+(I857/G857*100))/2</f>
        <v>75.89519202704132</v>
      </c>
    </row>
    <row r="858" spans="1:10" ht="33" customHeight="1">
      <c r="A858" s="132"/>
      <c r="B858" s="120"/>
      <c r="C858" s="109"/>
      <c r="D858" s="68" t="s">
        <v>5</v>
      </c>
      <c r="E858" s="16" t="s">
        <v>183</v>
      </c>
      <c r="F858" s="10">
        <v>705</v>
      </c>
      <c r="G858" s="23">
        <f>SUM(F858)</f>
        <v>705</v>
      </c>
      <c r="H858" s="58">
        <v>806</v>
      </c>
      <c r="I858" s="58"/>
      <c r="J858" s="6">
        <f>SUM(H858/G858*100)</f>
        <v>114.32624113475178</v>
      </c>
    </row>
    <row r="859" spans="1:10" ht="21">
      <c r="A859" s="132"/>
      <c r="B859" s="120"/>
      <c r="C859" s="109"/>
      <c r="D859" s="107" t="s">
        <v>6</v>
      </c>
      <c r="E859" s="20" t="s">
        <v>28</v>
      </c>
      <c r="F859" s="18">
        <v>100</v>
      </c>
      <c r="G859" s="29">
        <v>100</v>
      </c>
      <c r="H859" s="6">
        <v>100</v>
      </c>
      <c r="I859" s="58"/>
      <c r="J859" s="6">
        <f>SUM(H859/G859)*100</f>
        <v>100</v>
      </c>
    </row>
    <row r="860" spans="1:10" ht="22.5" customHeight="1">
      <c r="A860" s="133"/>
      <c r="B860" s="121"/>
      <c r="C860" s="109"/>
      <c r="D860" s="108"/>
      <c r="E860" s="20" t="s">
        <v>29</v>
      </c>
      <c r="F860" s="18">
        <v>100</v>
      </c>
      <c r="G860" s="29">
        <v>100</v>
      </c>
      <c r="H860" s="6">
        <v>100</v>
      </c>
      <c r="I860" s="58"/>
      <c r="J860" s="6">
        <f>SUM(H860/G860)*100</f>
        <v>100</v>
      </c>
    </row>
    <row r="861" spans="1:10" ht="24" customHeight="1">
      <c r="A861" s="131">
        <v>41</v>
      </c>
      <c r="B861" s="119" t="s">
        <v>192</v>
      </c>
      <c r="C861" s="109" t="s">
        <v>268</v>
      </c>
      <c r="D861" s="57" t="s">
        <v>4</v>
      </c>
      <c r="E861" s="16" t="s">
        <v>136</v>
      </c>
      <c r="F861" s="86">
        <v>1022.5743</v>
      </c>
      <c r="G861" s="84">
        <f>SUM(F861)</f>
        <v>1022.5743</v>
      </c>
      <c r="H861" s="25">
        <v>991.98611</v>
      </c>
      <c r="I861" s="25">
        <v>883.27763</v>
      </c>
      <c r="J861" s="6">
        <f>SUM((G861/G862*H862/H861*100)+(I861/G861*100))/2</f>
        <v>92.8564408562234</v>
      </c>
    </row>
    <row r="862" spans="1:10" ht="33" customHeight="1">
      <c r="A862" s="132"/>
      <c r="B862" s="120"/>
      <c r="C862" s="109"/>
      <c r="D862" s="68" t="s">
        <v>5</v>
      </c>
      <c r="E862" s="16" t="s">
        <v>184</v>
      </c>
      <c r="F862" s="10">
        <v>55</v>
      </c>
      <c r="G862" s="23">
        <v>55</v>
      </c>
      <c r="H862" s="58">
        <v>53</v>
      </c>
      <c r="I862" s="58"/>
      <c r="J862" s="6">
        <f>SUM(H862/G862*100)</f>
        <v>96.36363636363636</v>
      </c>
    </row>
    <row r="863" spans="1:10" ht="21">
      <c r="A863" s="132"/>
      <c r="B863" s="120"/>
      <c r="C863" s="109"/>
      <c r="D863" s="107" t="s">
        <v>6</v>
      </c>
      <c r="E863" s="20" t="s">
        <v>28</v>
      </c>
      <c r="F863" s="18">
        <v>100</v>
      </c>
      <c r="G863" s="29">
        <v>100</v>
      </c>
      <c r="H863" s="6">
        <v>100</v>
      </c>
      <c r="I863" s="58"/>
      <c r="J863" s="6">
        <f>SUM(H863/G863)*100</f>
        <v>100</v>
      </c>
    </row>
    <row r="864" spans="1:10" ht="22.5" customHeight="1">
      <c r="A864" s="133"/>
      <c r="B864" s="121"/>
      <c r="C864" s="109"/>
      <c r="D864" s="108"/>
      <c r="E864" s="20" t="s">
        <v>29</v>
      </c>
      <c r="F864" s="18">
        <v>100</v>
      </c>
      <c r="G864" s="29">
        <v>100</v>
      </c>
      <c r="H864" s="6">
        <v>100</v>
      </c>
      <c r="I864" s="58"/>
      <c r="J864" s="6">
        <f>SUM(H864/G864)*100</f>
        <v>100</v>
      </c>
    </row>
    <row r="865" spans="1:10" ht="65.25" customHeight="1">
      <c r="A865" s="134">
        <v>42</v>
      </c>
      <c r="B865" s="122" t="s">
        <v>27</v>
      </c>
      <c r="C865" s="107" t="s">
        <v>100</v>
      </c>
      <c r="D865" s="54" t="s">
        <v>5</v>
      </c>
      <c r="E865" s="20" t="s">
        <v>101</v>
      </c>
      <c r="F865" s="58">
        <v>1435</v>
      </c>
      <c r="G865" s="23">
        <f>SUM(F865)</f>
        <v>1435</v>
      </c>
      <c r="H865" s="58">
        <v>1602</v>
      </c>
      <c r="I865" s="58"/>
      <c r="J865" s="6">
        <f aca="true" t="shared" si="22" ref="J865:J872">SUM(H865/G865)*100</f>
        <v>111.63763066202091</v>
      </c>
    </row>
    <row r="866" spans="1:10" ht="65.25" customHeight="1">
      <c r="A866" s="134"/>
      <c r="B866" s="122"/>
      <c r="C866" s="115"/>
      <c r="D866" s="81" t="s">
        <v>4</v>
      </c>
      <c r="E866" s="20" t="s">
        <v>185</v>
      </c>
      <c r="F866" s="91">
        <v>349.7095</v>
      </c>
      <c r="G866" s="84">
        <f>SUM(F866)</f>
        <v>349.7095</v>
      </c>
      <c r="H866" s="43">
        <v>324.05</v>
      </c>
      <c r="I866" s="43">
        <v>324.05</v>
      </c>
      <c r="J866" s="6">
        <f>SUM((G866/G865*H865/H866*100)+(I866/G866*100))/2</f>
        <v>106.57007158262869</v>
      </c>
    </row>
    <row r="867" spans="1:10" ht="21">
      <c r="A867" s="134"/>
      <c r="B867" s="122"/>
      <c r="C867" s="115"/>
      <c r="D867" s="107" t="s">
        <v>6</v>
      </c>
      <c r="E867" s="20" t="s">
        <v>28</v>
      </c>
      <c r="F867" s="6">
        <v>100</v>
      </c>
      <c r="G867" s="1">
        <v>100</v>
      </c>
      <c r="H867" s="58">
        <v>100</v>
      </c>
      <c r="I867" s="58"/>
      <c r="J867" s="6">
        <f t="shared" si="22"/>
        <v>100</v>
      </c>
    </row>
    <row r="868" spans="1:10" ht="20.25" customHeight="1">
      <c r="A868" s="134"/>
      <c r="B868" s="122"/>
      <c r="C868" s="108"/>
      <c r="D868" s="108"/>
      <c r="E868" s="20" t="s">
        <v>29</v>
      </c>
      <c r="F868" s="6">
        <v>100</v>
      </c>
      <c r="G868" s="1">
        <v>100</v>
      </c>
      <c r="H868" s="58">
        <v>100</v>
      </c>
      <c r="I868" s="58"/>
      <c r="J868" s="6">
        <f t="shared" si="22"/>
        <v>100</v>
      </c>
    </row>
    <row r="869" spans="1:10" ht="63">
      <c r="A869" s="134"/>
      <c r="B869" s="122"/>
      <c r="C869" s="114" t="s">
        <v>96</v>
      </c>
      <c r="D869" s="54" t="s">
        <v>5</v>
      </c>
      <c r="E869" s="20" t="s">
        <v>97</v>
      </c>
      <c r="F869" s="58">
        <v>1648</v>
      </c>
      <c r="G869" s="23">
        <f>SUM(F869)</f>
        <v>1648</v>
      </c>
      <c r="H869" s="58">
        <v>1960</v>
      </c>
      <c r="I869" s="58"/>
      <c r="J869" s="6">
        <f t="shared" si="22"/>
        <v>118.93203883495144</v>
      </c>
    </row>
    <row r="870" spans="1:10" ht="52.5">
      <c r="A870" s="134"/>
      <c r="B870" s="122"/>
      <c r="C870" s="114"/>
      <c r="D870" s="81" t="s">
        <v>4</v>
      </c>
      <c r="E870" s="20" t="s">
        <v>220</v>
      </c>
      <c r="F870" s="91">
        <v>401.6176</v>
      </c>
      <c r="G870" s="84">
        <f>SUM(F870)</f>
        <v>401.6176</v>
      </c>
      <c r="H870" s="43">
        <v>394.09</v>
      </c>
      <c r="I870" s="43">
        <v>394.09</v>
      </c>
      <c r="J870" s="6">
        <f>SUM((G870/G869*H869/H870*100)+(I870/G870*100))/2</f>
        <v>109.66473284415454</v>
      </c>
    </row>
    <row r="871" spans="1:10" ht="21">
      <c r="A871" s="134"/>
      <c r="B871" s="122"/>
      <c r="C871" s="114"/>
      <c r="D871" s="107" t="s">
        <v>6</v>
      </c>
      <c r="E871" s="20" t="s">
        <v>28</v>
      </c>
      <c r="F871" s="6">
        <v>100</v>
      </c>
      <c r="G871" s="1">
        <v>100</v>
      </c>
      <c r="H871" s="6">
        <v>100</v>
      </c>
      <c r="I871" s="58"/>
      <c r="J871" s="6">
        <f t="shared" si="22"/>
        <v>100</v>
      </c>
    </row>
    <row r="872" spans="1:10" ht="21">
      <c r="A872" s="134"/>
      <c r="B872" s="122"/>
      <c r="C872" s="114"/>
      <c r="D872" s="108"/>
      <c r="E872" s="20" t="s">
        <v>29</v>
      </c>
      <c r="F872" s="6">
        <v>100</v>
      </c>
      <c r="G872" s="1">
        <v>100</v>
      </c>
      <c r="H872" s="6">
        <v>100</v>
      </c>
      <c r="I872" s="58"/>
      <c r="J872" s="6">
        <f t="shared" si="22"/>
        <v>100</v>
      </c>
    </row>
    <row r="873" spans="1:10" ht="23.25" customHeight="1">
      <c r="A873" s="134"/>
      <c r="B873" s="122"/>
      <c r="C873" s="109" t="s">
        <v>269</v>
      </c>
      <c r="D873" s="57" t="s">
        <v>4</v>
      </c>
      <c r="E873" s="16" t="s">
        <v>136</v>
      </c>
      <c r="F873" s="86">
        <v>13.64</v>
      </c>
      <c r="G873" s="84">
        <f>SUM(F873)</f>
        <v>13.64</v>
      </c>
      <c r="H873" s="25">
        <v>13.64</v>
      </c>
      <c r="I873" s="25">
        <v>13.64</v>
      </c>
      <c r="J873" s="6">
        <f>SUM((G873/G874*H874/H873*100)+(I873/G873*100))/2</f>
        <v>100</v>
      </c>
    </row>
    <row r="874" spans="1:10" ht="33" customHeight="1">
      <c r="A874" s="134"/>
      <c r="B874" s="122"/>
      <c r="C874" s="109"/>
      <c r="D874" s="68" t="s">
        <v>5</v>
      </c>
      <c r="E874" s="16" t="s">
        <v>183</v>
      </c>
      <c r="F874" s="10">
        <v>55</v>
      </c>
      <c r="G874" s="23">
        <f>SUM(F874)</f>
        <v>55</v>
      </c>
      <c r="H874" s="58">
        <v>55</v>
      </c>
      <c r="I874" s="58"/>
      <c r="J874" s="6">
        <f>SUM(H874/G874*100)</f>
        <v>100</v>
      </c>
    </row>
    <row r="875" spans="1:10" ht="21">
      <c r="A875" s="134"/>
      <c r="B875" s="122"/>
      <c r="C875" s="109"/>
      <c r="D875" s="107" t="s">
        <v>6</v>
      </c>
      <c r="E875" s="20" t="s">
        <v>28</v>
      </c>
      <c r="F875" s="18">
        <v>100</v>
      </c>
      <c r="G875" s="29">
        <v>100</v>
      </c>
      <c r="H875" s="6">
        <v>0</v>
      </c>
      <c r="I875" s="58"/>
      <c r="J875" s="6">
        <f>SUM(H875/G875)*100</f>
        <v>0</v>
      </c>
    </row>
    <row r="876" spans="1:10" ht="21">
      <c r="A876" s="134"/>
      <c r="B876" s="122"/>
      <c r="C876" s="109"/>
      <c r="D876" s="108"/>
      <c r="E876" s="20" t="s">
        <v>29</v>
      </c>
      <c r="F876" s="18">
        <v>100</v>
      </c>
      <c r="G876" s="29">
        <v>100</v>
      </c>
      <c r="H876" s="6">
        <v>0</v>
      </c>
      <c r="I876" s="58"/>
      <c r="J876" s="6">
        <f>SUM(H876/G876)*100</f>
        <v>0</v>
      </c>
    </row>
    <row r="877" spans="1:10" ht="22.5" customHeight="1">
      <c r="A877" s="134"/>
      <c r="B877" s="122"/>
      <c r="C877" s="109" t="s">
        <v>145</v>
      </c>
      <c r="D877" s="57" t="s">
        <v>4</v>
      </c>
      <c r="E877" s="16" t="s">
        <v>136</v>
      </c>
      <c r="F877" s="86">
        <v>4.8572</v>
      </c>
      <c r="G877" s="84">
        <v>4.8572</v>
      </c>
      <c r="H877" s="84">
        <v>4.8572</v>
      </c>
      <c r="I877" s="84">
        <v>4.8572</v>
      </c>
      <c r="J877" s="6">
        <f>SUM((G877/G878*H878/H877*100)+(I877/G877*100))/2</f>
        <v>100</v>
      </c>
    </row>
    <row r="878" spans="1:10" ht="33.75" customHeight="1">
      <c r="A878" s="134"/>
      <c r="B878" s="122"/>
      <c r="C878" s="109"/>
      <c r="D878" s="68" t="s">
        <v>5</v>
      </c>
      <c r="E878" s="16" t="s">
        <v>135</v>
      </c>
      <c r="F878" s="10">
        <v>2</v>
      </c>
      <c r="G878" s="23">
        <v>2</v>
      </c>
      <c r="H878" s="58">
        <v>2</v>
      </c>
      <c r="I878" s="58"/>
      <c r="J878" s="6">
        <f>SUM(H878/G878)*100</f>
        <v>100</v>
      </c>
    </row>
    <row r="879" spans="1:10" ht="21">
      <c r="A879" s="134"/>
      <c r="B879" s="122"/>
      <c r="C879" s="109"/>
      <c r="D879" s="107" t="s">
        <v>6</v>
      </c>
      <c r="E879" s="20" t="s">
        <v>28</v>
      </c>
      <c r="F879" s="18">
        <v>100</v>
      </c>
      <c r="G879" s="29">
        <v>100</v>
      </c>
      <c r="H879" s="6">
        <v>100</v>
      </c>
      <c r="I879" s="58"/>
      <c r="J879" s="6">
        <f>SUM(H879/G879)*100</f>
        <v>100</v>
      </c>
    </row>
    <row r="880" spans="1:10" ht="21">
      <c r="A880" s="134"/>
      <c r="B880" s="122"/>
      <c r="C880" s="109"/>
      <c r="D880" s="108"/>
      <c r="E880" s="20" t="s">
        <v>29</v>
      </c>
      <c r="F880" s="18">
        <v>100</v>
      </c>
      <c r="G880" s="1">
        <v>100</v>
      </c>
      <c r="H880" s="6">
        <v>100</v>
      </c>
      <c r="I880" s="58"/>
      <c r="J880" s="6">
        <f>SUM(H880/G880)*100</f>
        <v>100</v>
      </c>
    </row>
    <row r="881" spans="5:10" ht="12.75">
      <c r="E881" s="9"/>
      <c r="F881" s="9"/>
      <c r="G881" s="9"/>
      <c r="H881" s="9"/>
      <c r="I881" s="9"/>
      <c r="J881" s="9"/>
    </row>
    <row r="882" spans="5:10" ht="12.75">
      <c r="E882" s="83"/>
      <c r="F882" s="9"/>
      <c r="G882" s="9"/>
      <c r="H882" s="9"/>
      <c r="I882" s="9"/>
      <c r="J882" s="9"/>
    </row>
    <row r="883" spans="5:10" ht="12.75">
      <c r="E883" s="83"/>
      <c r="F883" s="9"/>
      <c r="G883" s="9"/>
      <c r="H883" s="9"/>
      <c r="I883" s="9"/>
      <c r="J883" s="9"/>
    </row>
    <row r="884" spans="5:10" ht="12.75">
      <c r="E884" s="83"/>
      <c r="F884" s="9"/>
      <c r="G884" s="9"/>
      <c r="H884" s="9"/>
      <c r="I884" s="9"/>
      <c r="J884" s="9"/>
    </row>
    <row r="885" spans="5:10" ht="12.75">
      <c r="E885" s="83"/>
      <c r="F885" s="9"/>
      <c r="G885" s="9"/>
      <c r="H885" s="9"/>
      <c r="I885" s="9"/>
      <c r="J885" s="9"/>
    </row>
    <row r="886" spans="5:10" ht="12.75">
      <c r="E886" s="83"/>
      <c r="F886" s="9"/>
      <c r="G886" s="9"/>
      <c r="H886" s="9"/>
      <c r="I886" s="9"/>
      <c r="J886" s="9"/>
    </row>
    <row r="887" spans="5:10" ht="12.75">
      <c r="E887" s="83"/>
      <c r="F887" s="9"/>
      <c r="G887" s="9"/>
      <c r="H887" s="9"/>
      <c r="I887" s="9"/>
      <c r="J887" s="9"/>
    </row>
    <row r="888" spans="5:10" ht="12.75">
      <c r="E888" s="83"/>
      <c r="F888" s="9"/>
      <c r="G888" s="9"/>
      <c r="H888" s="9"/>
      <c r="I888" s="9"/>
      <c r="J888" s="9"/>
    </row>
    <row r="889" spans="5:10" ht="12.75">
      <c r="E889" s="83"/>
      <c r="F889" s="9"/>
      <c r="G889" s="9"/>
      <c r="H889" s="9"/>
      <c r="I889" s="9"/>
      <c r="J889" s="9"/>
    </row>
    <row r="890" spans="5:10" ht="12.75">
      <c r="E890" s="83"/>
      <c r="F890" s="9"/>
      <c r="G890" s="9"/>
      <c r="H890" s="9"/>
      <c r="I890" s="9"/>
      <c r="J890" s="9"/>
    </row>
    <row r="891" spans="5:10" ht="12.75">
      <c r="E891" s="83"/>
      <c r="F891" s="9"/>
      <c r="G891" s="9"/>
      <c r="H891" s="9"/>
      <c r="I891" s="9"/>
      <c r="J891" s="9"/>
    </row>
    <row r="892" spans="5:10" ht="12.75">
      <c r="E892" s="83"/>
      <c r="F892" s="9"/>
      <c r="G892" s="9"/>
      <c r="H892" s="9"/>
      <c r="I892" s="9"/>
      <c r="J892" s="9"/>
    </row>
    <row r="893" spans="5:10" ht="12.75">
      <c r="E893" s="83"/>
      <c r="F893" s="9"/>
      <c r="G893" s="9"/>
      <c r="H893" s="9"/>
      <c r="I893" s="9"/>
      <c r="J893" s="9"/>
    </row>
    <row r="894" spans="5:10" ht="12.75">
      <c r="E894" s="83"/>
      <c r="F894" s="9"/>
      <c r="G894" s="9"/>
      <c r="H894" s="9"/>
      <c r="I894" s="9"/>
      <c r="J894" s="9"/>
    </row>
    <row r="895" spans="5:10" ht="12.75">
      <c r="E895" s="83"/>
      <c r="F895" s="9"/>
      <c r="G895" s="9"/>
      <c r="H895" s="9"/>
      <c r="I895" s="9"/>
      <c r="J895" s="9"/>
    </row>
    <row r="896" spans="5:10" ht="12.75">
      <c r="E896" s="83"/>
      <c r="F896" s="9"/>
      <c r="G896" s="9"/>
      <c r="H896" s="9"/>
      <c r="I896" s="9"/>
      <c r="J896" s="9"/>
    </row>
    <row r="897" spans="5:10" ht="12.75">
      <c r="E897" s="83"/>
      <c r="F897" s="9"/>
      <c r="G897" s="9"/>
      <c r="H897" s="9"/>
      <c r="I897" s="9"/>
      <c r="J897" s="9"/>
    </row>
    <row r="898" spans="5:10" ht="12.75">
      <c r="E898" s="83"/>
      <c r="F898" s="9"/>
      <c r="G898" s="9"/>
      <c r="H898" s="9"/>
      <c r="I898" s="9"/>
      <c r="J898" s="9"/>
    </row>
    <row r="899" spans="5:10" ht="12.75">
      <c r="E899" s="83"/>
      <c r="F899" s="9"/>
      <c r="G899" s="9"/>
      <c r="H899" s="9"/>
      <c r="I899" s="9"/>
      <c r="J899" s="9"/>
    </row>
    <row r="900" spans="5:10" ht="12.75">
      <c r="E900" s="83"/>
      <c r="F900" s="9"/>
      <c r="G900" s="9"/>
      <c r="H900" s="9"/>
      <c r="I900" s="9"/>
      <c r="J900" s="9"/>
    </row>
    <row r="901" spans="5:10" ht="12.75">
      <c r="E901" s="83"/>
      <c r="F901" s="9"/>
      <c r="G901" s="9"/>
      <c r="H901" s="9"/>
      <c r="I901" s="9"/>
      <c r="J901" s="9"/>
    </row>
    <row r="902" spans="5:10" ht="12.75">
      <c r="E902" s="83"/>
      <c r="F902" s="9"/>
      <c r="G902" s="9"/>
      <c r="H902" s="9"/>
      <c r="I902" s="9"/>
      <c r="J902" s="9"/>
    </row>
    <row r="903" spans="5:10" ht="12.75">
      <c r="E903" s="83"/>
      <c r="F903" s="9"/>
      <c r="G903" s="9"/>
      <c r="H903" s="9"/>
      <c r="I903" s="9"/>
      <c r="J903" s="9"/>
    </row>
    <row r="904" spans="5:10" ht="12.75">
      <c r="E904" s="9"/>
      <c r="F904" s="9"/>
      <c r="G904" s="9"/>
      <c r="H904" s="9"/>
      <c r="I904" s="9"/>
      <c r="J904" s="9"/>
    </row>
    <row r="905" spans="5:10" ht="12.75">
      <c r="E905" s="9"/>
      <c r="F905" s="9"/>
      <c r="G905" s="9"/>
      <c r="H905" s="9"/>
      <c r="I905" s="9"/>
      <c r="J905" s="9"/>
    </row>
    <row r="906" spans="5:10" ht="12.75">
      <c r="E906" s="9"/>
      <c r="F906" s="9"/>
      <c r="G906" s="9"/>
      <c r="H906" s="9"/>
      <c r="I906" s="9"/>
      <c r="J906" s="9"/>
    </row>
    <row r="907" spans="5:10" ht="12.75">
      <c r="E907" s="9"/>
      <c r="F907" s="9"/>
      <c r="G907" s="9"/>
      <c r="H907" s="9"/>
      <c r="I907" s="9"/>
      <c r="J907" s="9"/>
    </row>
    <row r="908" spans="5:10" ht="12.75">
      <c r="E908" s="9"/>
      <c r="F908" s="9"/>
      <c r="G908" s="9"/>
      <c r="H908" s="9"/>
      <c r="I908" s="9"/>
      <c r="J908" s="9"/>
    </row>
    <row r="909" spans="5:10" ht="12.75">
      <c r="E909" s="9"/>
      <c r="F909" s="9"/>
      <c r="G909" s="9"/>
      <c r="H909" s="9"/>
      <c r="I909" s="9"/>
      <c r="J909" s="9"/>
    </row>
    <row r="910" spans="5:10" ht="12.75">
      <c r="E910" s="9"/>
      <c r="F910" s="9"/>
      <c r="G910" s="9"/>
      <c r="H910" s="9"/>
      <c r="I910" s="9"/>
      <c r="J910" s="9"/>
    </row>
    <row r="911" spans="5:10" ht="12.75">
      <c r="E911" s="9"/>
      <c r="F911" s="9"/>
      <c r="G911" s="9"/>
      <c r="H911" s="9"/>
      <c r="I911" s="9"/>
      <c r="J911" s="9"/>
    </row>
    <row r="912" spans="5:10" ht="12.75">
      <c r="E912" s="9"/>
      <c r="F912" s="9"/>
      <c r="G912" s="9"/>
      <c r="H912" s="9"/>
      <c r="I912" s="9"/>
      <c r="J912" s="9"/>
    </row>
    <row r="913" spans="5:10" ht="12.75">
      <c r="E913" s="9"/>
      <c r="F913" s="9"/>
      <c r="G913" s="9"/>
      <c r="H913" s="9"/>
      <c r="I913" s="9"/>
      <c r="J913" s="9"/>
    </row>
    <row r="914" spans="5:10" ht="12.75">
      <c r="E914" s="9"/>
      <c r="F914" s="9"/>
      <c r="G914" s="9"/>
      <c r="H914" s="9"/>
      <c r="I914" s="9"/>
      <c r="J914" s="9"/>
    </row>
    <row r="915" spans="5:10" ht="12.75">
      <c r="E915" s="9"/>
      <c r="F915" s="9"/>
      <c r="G915" s="9"/>
      <c r="H915" s="9"/>
      <c r="I915" s="9"/>
      <c r="J915" s="9"/>
    </row>
    <row r="916" spans="5:10" ht="12.75">
      <c r="E916" s="9"/>
      <c r="F916" s="9"/>
      <c r="G916" s="9"/>
      <c r="H916" s="9"/>
      <c r="I916" s="9"/>
      <c r="J916" s="9"/>
    </row>
    <row r="917" spans="5:10" ht="12.75">
      <c r="E917" s="9"/>
      <c r="F917" s="9"/>
      <c r="G917" s="9"/>
      <c r="H917" s="9"/>
      <c r="I917" s="9"/>
      <c r="J917" s="9"/>
    </row>
    <row r="918" spans="5:10" ht="12.75">
      <c r="E918" s="9"/>
      <c r="F918" s="9"/>
      <c r="G918" s="9"/>
      <c r="H918" s="9"/>
      <c r="I918" s="9"/>
      <c r="J918" s="9"/>
    </row>
    <row r="919" spans="5:10" ht="12.75">
      <c r="E919" s="9"/>
      <c r="F919" s="9"/>
      <c r="G919" s="9"/>
      <c r="H919" s="9"/>
      <c r="I919" s="9"/>
      <c r="J919" s="9"/>
    </row>
    <row r="920" spans="5:10" ht="12.75">
      <c r="E920" s="9"/>
      <c r="F920" s="9"/>
      <c r="G920" s="9"/>
      <c r="H920" s="9"/>
      <c r="I920" s="9"/>
      <c r="J920" s="9"/>
    </row>
    <row r="921" spans="5:10" ht="12.75">
      <c r="E921" s="9"/>
      <c r="F921" s="9"/>
      <c r="G921" s="9"/>
      <c r="H921" s="9"/>
      <c r="I921" s="9"/>
      <c r="J921" s="9"/>
    </row>
    <row r="922" spans="5:10" ht="12.75">
      <c r="E922" s="9"/>
      <c r="F922" s="9"/>
      <c r="G922" s="9"/>
      <c r="H922" s="9"/>
      <c r="I922" s="9"/>
      <c r="J922" s="9"/>
    </row>
    <row r="923" spans="5:10" ht="12.75">
      <c r="E923" s="9"/>
      <c r="F923" s="9"/>
      <c r="G923" s="9"/>
      <c r="H923" s="9"/>
      <c r="I923" s="9"/>
      <c r="J923" s="9"/>
    </row>
    <row r="924" spans="5:10" ht="12.75">
      <c r="E924" s="9"/>
      <c r="F924" s="9"/>
      <c r="G924" s="9"/>
      <c r="H924" s="9"/>
      <c r="I924" s="9"/>
      <c r="J924" s="9"/>
    </row>
    <row r="925" spans="5:10" ht="12.75">
      <c r="E925" s="9"/>
      <c r="F925" s="9"/>
      <c r="G925" s="9"/>
      <c r="H925" s="9"/>
      <c r="I925" s="9"/>
      <c r="J925" s="9"/>
    </row>
    <row r="926" spans="5:10" ht="12.75">
      <c r="E926" s="9"/>
      <c r="F926" s="9"/>
      <c r="G926" s="9"/>
      <c r="H926" s="9"/>
      <c r="I926" s="9"/>
      <c r="J926" s="9"/>
    </row>
    <row r="927" spans="5:10" ht="12.75">
      <c r="E927" s="9"/>
      <c r="F927" s="9"/>
      <c r="G927" s="9"/>
      <c r="H927" s="9"/>
      <c r="I927" s="9"/>
      <c r="J927" s="9"/>
    </row>
    <row r="928" spans="5:10" ht="12.75">
      <c r="E928" s="9"/>
      <c r="F928" s="9"/>
      <c r="G928" s="9"/>
      <c r="H928" s="9"/>
      <c r="I928" s="9"/>
      <c r="J928" s="9"/>
    </row>
    <row r="929" spans="5:10" ht="12.75">
      <c r="E929" s="9"/>
      <c r="F929" s="9"/>
      <c r="G929" s="9"/>
      <c r="H929" s="9"/>
      <c r="I929" s="9"/>
      <c r="J929" s="9"/>
    </row>
    <row r="930" spans="5:10" ht="12.75">
      <c r="E930" s="9"/>
      <c r="F930" s="9"/>
      <c r="G930" s="9"/>
      <c r="H930" s="9"/>
      <c r="I930" s="9"/>
      <c r="J930" s="9"/>
    </row>
    <row r="931" spans="5:10" ht="12.75">
      <c r="E931" s="9"/>
      <c r="F931" s="9"/>
      <c r="G931" s="9"/>
      <c r="H931" s="9"/>
      <c r="I931" s="9"/>
      <c r="J931" s="9"/>
    </row>
    <row r="932" spans="5:10" ht="12.75">
      <c r="E932" s="9"/>
      <c r="F932" s="9"/>
      <c r="G932" s="9"/>
      <c r="H932" s="9"/>
      <c r="I932" s="9"/>
      <c r="J932" s="9"/>
    </row>
    <row r="933" spans="5:10" ht="12.75">
      <c r="E933" s="9"/>
      <c r="F933" s="9"/>
      <c r="G933" s="9"/>
      <c r="H933" s="9"/>
      <c r="I933" s="9"/>
      <c r="J933" s="9"/>
    </row>
    <row r="934" spans="5:10" ht="12.75">
      <c r="E934" s="9"/>
      <c r="F934" s="9"/>
      <c r="G934" s="9"/>
      <c r="H934" s="9"/>
      <c r="I934" s="9"/>
      <c r="J934" s="9"/>
    </row>
    <row r="935" spans="5:10" ht="12.75">
      <c r="E935" s="9"/>
      <c r="F935" s="9"/>
      <c r="G935" s="9"/>
      <c r="H935" s="9"/>
      <c r="I935" s="9"/>
      <c r="J935" s="9"/>
    </row>
    <row r="936" spans="5:10" ht="12.75">
      <c r="E936" s="9"/>
      <c r="F936" s="9"/>
      <c r="G936" s="9"/>
      <c r="H936" s="9"/>
      <c r="I936" s="9"/>
      <c r="J936" s="9"/>
    </row>
    <row r="937" spans="5:10" ht="12.75">
      <c r="E937" s="9"/>
      <c r="F937" s="9"/>
      <c r="G937" s="9"/>
      <c r="H937" s="9"/>
      <c r="I937" s="9"/>
      <c r="J937" s="9"/>
    </row>
    <row r="938" spans="5:10" ht="12.75">
      <c r="E938" s="9"/>
      <c r="F938" s="9"/>
      <c r="G938" s="9"/>
      <c r="H938" s="9"/>
      <c r="I938" s="9"/>
      <c r="J938" s="9"/>
    </row>
    <row r="939" spans="5:10" ht="12.75">
      <c r="E939" s="9"/>
      <c r="F939" s="9"/>
      <c r="G939" s="9"/>
      <c r="H939" s="9"/>
      <c r="I939" s="9"/>
      <c r="J939" s="9"/>
    </row>
    <row r="940" spans="5:10" ht="12.75">
      <c r="E940" s="9"/>
      <c r="F940" s="9"/>
      <c r="G940" s="9"/>
      <c r="H940" s="9"/>
      <c r="I940" s="9"/>
      <c r="J940" s="9"/>
    </row>
    <row r="941" spans="5:10" ht="12.75">
      <c r="E941" s="9"/>
      <c r="F941" s="9"/>
      <c r="G941" s="9"/>
      <c r="H941" s="9"/>
      <c r="I941" s="9"/>
      <c r="J941" s="9"/>
    </row>
    <row r="942" spans="5:10" ht="12.75">
      <c r="E942" s="9"/>
      <c r="F942" s="9"/>
      <c r="G942" s="9"/>
      <c r="H942" s="9"/>
      <c r="I942" s="9"/>
      <c r="J942" s="9"/>
    </row>
    <row r="943" spans="5:10" ht="12.75">
      <c r="E943" s="9"/>
      <c r="F943" s="9"/>
      <c r="G943" s="9"/>
      <c r="H943" s="9"/>
      <c r="I943" s="9"/>
      <c r="J943" s="9"/>
    </row>
    <row r="944" spans="5:10" ht="12.75">
      <c r="E944" s="9"/>
      <c r="F944" s="9"/>
      <c r="G944" s="9"/>
      <c r="H944" s="9"/>
      <c r="I944" s="9"/>
      <c r="J944" s="9"/>
    </row>
    <row r="945" spans="5:10" ht="12.75">
      <c r="E945" s="9"/>
      <c r="F945" s="9"/>
      <c r="G945" s="9"/>
      <c r="H945" s="9"/>
      <c r="I945" s="9"/>
      <c r="J945" s="9"/>
    </row>
    <row r="946" spans="5:10" ht="12.75">
      <c r="E946" s="9"/>
      <c r="F946" s="9"/>
      <c r="G946" s="9"/>
      <c r="H946" s="9"/>
      <c r="I946" s="9"/>
      <c r="J946" s="9"/>
    </row>
    <row r="947" spans="5:10" ht="12.75">
      <c r="E947" s="9"/>
      <c r="F947" s="9"/>
      <c r="G947" s="9"/>
      <c r="H947" s="9"/>
      <c r="I947" s="9"/>
      <c r="J947" s="9"/>
    </row>
    <row r="948" spans="5:10" ht="12.75">
      <c r="E948" s="9"/>
      <c r="F948" s="9"/>
      <c r="G948" s="9"/>
      <c r="H948" s="9"/>
      <c r="I948" s="9"/>
      <c r="J948" s="9"/>
    </row>
    <row r="949" spans="5:10" ht="12.75">
      <c r="E949" s="9"/>
      <c r="F949" s="9"/>
      <c r="G949" s="9"/>
      <c r="H949" s="9"/>
      <c r="I949" s="9"/>
      <c r="J949" s="9"/>
    </row>
    <row r="950" spans="5:10" ht="12.75">
      <c r="E950" s="9"/>
      <c r="F950" s="9"/>
      <c r="G950" s="9"/>
      <c r="H950" s="9"/>
      <c r="I950" s="9"/>
      <c r="J950" s="9"/>
    </row>
    <row r="951" spans="5:10" ht="12.75">
      <c r="E951" s="9"/>
      <c r="F951" s="9"/>
      <c r="G951" s="9"/>
      <c r="H951" s="9"/>
      <c r="I951" s="9"/>
      <c r="J951" s="9"/>
    </row>
    <row r="952" spans="5:10" ht="12.75">
      <c r="E952" s="9"/>
      <c r="F952" s="9"/>
      <c r="G952" s="9"/>
      <c r="H952" s="9"/>
      <c r="I952" s="9"/>
      <c r="J952" s="9"/>
    </row>
    <row r="953" spans="5:10" ht="12.75">
      <c r="E953" s="9"/>
      <c r="F953" s="9"/>
      <c r="G953" s="9"/>
      <c r="H953" s="9"/>
      <c r="I953" s="9"/>
      <c r="J953" s="9"/>
    </row>
    <row r="954" spans="5:10" ht="12.75">
      <c r="E954" s="9"/>
      <c r="F954" s="9"/>
      <c r="G954" s="9"/>
      <c r="H954" s="9"/>
      <c r="I954" s="9"/>
      <c r="J954" s="9"/>
    </row>
    <row r="955" spans="5:10" ht="12.75">
      <c r="E955" s="9"/>
      <c r="F955" s="9"/>
      <c r="G955" s="9"/>
      <c r="H955" s="9"/>
      <c r="I955" s="9"/>
      <c r="J955" s="9"/>
    </row>
    <row r="956" spans="5:10" ht="12.75">
      <c r="E956" s="9"/>
      <c r="F956" s="9"/>
      <c r="G956" s="9"/>
      <c r="H956" s="9"/>
      <c r="I956" s="9"/>
      <c r="J956" s="9"/>
    </row>
    <row r="957" spans="5:10" ht="12.75">
      <c r="E957" s="9"/>
      <c r="F957" s="9"/>
      <c r="G957" s="9"/>
      <c r="H957" s="9"/>
      <c r="I957" s="9"/>
      <c r="J957" s="9"/>
    </row>
    <row r="958" spans="5:10" ht="12.75">
      <c r="E958" s="9"/>
      <c r="F958" s="9"/>
      <c r="G958" s="9"/>
      <c r="H958" s="9"/>
      <c r="I958" s="9"/>
      <c r="J958" s="9"/>
    </row>
    <row r="959" spans="5:10" ht="12.75">
      <c r="E959" s="9"/>
      <c r="F959" s="9"/>
      <c r="G959" s="9"/>
      <c r="H959" s="9"/>
      <c r="I959" s="9"/>
      <c r="J959" s="9"/>
    </row>
    <row r="960" spans="5:10" ht="12.75">
      <c r="E960" s="9"/>
      <c r="F960" s="9"/>
      <c r="G960" s="9"/>
      <c r="H960" s="9"/>
      <c r="I960" s="9"/>
      <c r="J960" s="9"/>
    </row>
    <row r="961" spans="5:10" ht="12.75">
      <c r="E961" s="9"/>
      <c r="F961" s="9"/>
      <c r="G961" s="9"/>
      <c r="H961" s="9"/>
      <c r="I961" s="9"/>
      <c r="J961" s="9"/>
    </row>
    <row r="962" spans="5:10" ht="12.75">
      <c r="E962" s="9"/>
      <c r="F962" s="9"/>
      <c r="G962" s="9"/>
      <c r="H962" s="9"/>
      <c r="I962" s="9"/>
      <c r="J962" s="9"/>
    </row>
    <row r="963" spans="5:10" ht="12.75">
      <c r="E963" s="9"/>
      <c r="F963" s="9"/>
      <c r="G963" s="9"/>
      <c r="H963" s="9"/>
      <c r="I963" s="9"/>
      <c r="J963" s="9"/>
    </row>
    <row r="964" spans="5:10" ht="12.75">
      <c r="E964" s="9"/>
      <c r="F964" s="9"/>
      <c r="G964" s="9"/>
      <c r="H964" s="9"/>
      <c r="I964" s="9"/>
      <c r="J964" s="9"/>
    </row>
    <row r="965" spans="5:10" ht="12.75">
      <c r="E965" s="9"/>
      <c r="F965" s="9"/>
      <c r="G965" s="9"/>
      <c r="H965" s="9"/>
      <c r="I965" s="9"/>
      <c r="J965" s="9"/>
    </row>
    <row r="966" spans="5:10" ht="12.75">
      <c r="E966" s="9"/>
      <c r="F966" s="9"/>
      <c r="G966" s="9"/>
      <c r="H966" s="9"/>
      <c r="I966" s="9"/>
      <c r="J966" s="9"/>
    </row>
    <row r="967" spans="5:10" ht="12.75">
      <c r="E967" s="9"/>
      <c r="F967" s="9"/>
      <c r="G967" s="9"/>
      <c r="H967" s="9"/>
      <c r="I967" s="9"/>
      <c r="J967" s="9"/>
    </row>
    <row r="968" spans="5:10" ht="12.75">
      <c r="E968" s="9"/>
      <c r="F968" s="9"/>
      <c r="G968" s="9"/>
      <c r="H968" s="9"/>
      <c r="I968" s="9"/>
      <c r="J968" s="9"/>
    </row>
    <row r="969" spans="5:10" ht="12.75">
      <c r="E969" s="9"/>
      <c r="F969" s="9"/>
      <c r="G969" s="9"/>
      <c r="H969" s="9"/>
      <c r="I969" s="9"/>
      <c r="J969" s="9"/>
    </row>
    <row r="970" spans="5:10" ht="12.75">
      <c r="E970" s="9"/>
      <c r="F970" s="9"/>
      <c r="G970" s="9"/>
      <c r="H970" s="9"/>
      <c r="I970" s="9"/>
      <c r="J970" s="9"/>
    </row>
    <row r="971" spans="5:10" ht="12.75">
      <c r="E971" s="9"/>
      <c r="F971" s="9"/>
      <c r="G971" s="9"/>
      <c r="H971" s="9"/>
      <c r="I971" s="9"/>
      <c r="J971" s="9"/>
    </row>
    <row r="972" spans="5:10" ht="12.75">
      <c r="E972" s="9"/>
      <c r="F972" s="9"/>
      <c r="G972" s="9"/>
      <c r="H972" s="9"/>
      <c r="I972" s="9"/>
      <c r="J972" s="9"/>
    </row>
    <row r="973" spans="5:10" ht="12.75">
      <c r="E973" s="9"/>
      <c r="F973" s="9"/>
      <c r="G973" s="9"/>
      <c r="H973" s="9"/>
      <c r="I973" s="9"/>
      <c r="J973" s="9"/>
    </row>
    <row r="974" spans="5:10" ht="12.75">
      <c r="E974" s="9"/>
      <c r="F974" s="9"/>
      <c r="G974" s="9"/>
      <c r="H974" s="9"/>
      <c r="I974" s="9"/>
      <c r="J974" s="9"/>
    </row>
    <row r="975" spans="5:10" ht="12.75">
      <c r="E975" s="9"/>
      <c r="F975" s="9"/>
      <c r="G975" s="9"/>
      <c r="H975" s="9"/>
      <c r="I975" s="9"/>
      <c r="J975" s="9"/>
    </row>
    <row r="976" spans="5:10" ht="12.75">
      <c r="E976" s="9"/>
      <c r="F976" s="9"/>
      <c r="G976" s="9"/>
      <c r="H976" s="9"/>
      <c r="I976" s="9"/>
      <c r="J976" s="9"/>
    </row>
    <row r="977" spans="5:10" ht="12.75">
      <c r="E977" s="9"/>
      <c r="F977" s="9"/>
      <c r="G977" s="9"/>
      <c r="H977" s="9"/>
      <c r="I977" s="9"/>
      <c r="J977" s="9"/>
    </row>
    <row r="978" spans="5:10" ht="12.75">
      <c r="E978" s="9"/>
      <c r="F978" s="9"/>
      <c r="G978" s="9"/>
      <c r="H978" s="9"/>
      <c r="I978" s="9"/>
      <c r="J978" s="9"/>
    </row>
    <row r="979" spans="5:10" ht="12.75">
      <c r="E979" s="9"/>
      <c r="F979" s="9"/>
      <c r="G979" s="9"/>
      <c r="H979" s="9"/>
      <c r="I979" s="9"/>
      <c r="J979" s="9"/>
    </row>
    <row r="980" spans="5:10" ht="12.75">
      <c r="E980" s="9"/>
      <c r="F980" s="9"/>
      <c r="G980" s="9"/>
      <c r="H980" s="9"/>
      <c r="I980" s="9"/>
      <c r="J980" s="9"/>
    </row>
    <row r="981" spans="5:10" ht="12.75">
      <c r="E981" s="9"/>
      <c r="F981" s="9"/>
      <c r="G981" s="9"/>
      <c r="H981" s="9"/>
      <c r="I981" s="9"/>
      <c r="J981" s="9"/>
    </row>
    <row r="982" spans="5:10" ht="12.75">
      <c r="E982" s="9"/>
      <c r="F982" s="9"/>
      <c r="G982" s="9"/>
      <c r="H982" s="9"/>
      <c r="I982" s="9"/>
      <c r="J982" s="9"/>
    </row>
    <row r="983" spans="5:10" ht="12.75">
      <c r="E983" s="9"/>
      <c r="F983" s="9"/>
      <c r="G983" s="9"/>
      <c r="H983" s="9"/>
      <c r="I983" s="9"/>
      <c r="J983" s="9"/>
    </row>
    <row r="984" spans="5:10" ht="12.75">
      <c r="E984" s="9"/>
      <c r="F984" s="9"/>
      <c r="G984" s="9"/>
      <c r="H984" s="9"/>
      <c r="I984" s="9"/>
      <c r="J984" s="9"/>
    </row>
    <row r="985" spans="5:10" ht="12.75">
      <c r="E985" s="9"/>
      <c r="F985" s="9"/>
      <c r="G985" s="9"/>
      <c r="H985" s="9"/>
      <c r="I985" s="9"/>
      <c r="J985" s="9"/>
    </row>
    <row r="986" spans="5:10" ht="12.75">
      <c r="E986" s="9"/>
      <c r="F986" s="9"/>
      <c r="G986" s="9"/>
      <c r="H986" s="9"/>
      <c r="I986" s="9"/>
      <c r="J986" s="9"/>
    </row>
    <row r="987" spans="5:10" ht="12.75">
      <c r="E987" s="9"/>
      <c r="F987" s="9"/>
      <c r="G987" s="9"/>
      <c r="H987" s="9"/>
      <c r="I987" s="9"/>
      <c r="J987" s="9"/>
    </row>
    <row r="988" spans="5:10" ht="12.75">
      <c r="E988" s="9"/>
      <c r="F988" s="9"/>
      <c r="G988" s="9"/>
      <c r="H988" s="9"/>
      <c r="I988" s="9"/>
      <c r="J988" s="9"/>
    </row>
    <row r="989" spans="5:10" ht="12.75">
      <c r="E989" s="9"/>
      <c r="F989" s="9"/>
      <c r="G989" s="9"/>
      <c r="H989" s="9"/>
      <c r="I989" s="9"/>
      <c r="J989" s="9"/>
    </row>
    <row r="990" spans="5:10" ht="12.75">
      <c r="E990" s="9"/>
      <c r="F990" s="9"/>
      <c r="G990" s="9"/>
      <c r="H990" s="9"/>
      <c r="I990" s="9"/>
      <c r="J990" s="9"/>
    </row>
    <row r="991" spans="5:10" ht="12.75">
      <c r="E991" s="9"/>
      <c r="F991" s="9"/>
      <c r="G991" s="9"/>
      <c r="H991" s="9"/>
      <c r="I991" s="9"/>
      <c r="J991" s="9"/>
    </row>
    <row r="992" spans="5:10" ht="12.75">
      <c r="E992" s="9"/>
      <c r="F992" s="9"/>
      <c r="G992" s="9"/>
      <c r="H992" s="9"/>
      <c r="I992" s="9"/>
      <c r="J992" s="9"/>
    </row>
    <row r="993" spans="5:10" ht="12.75">
      <c r="E993" s="9"/>
      <c r="F993" s="9"/>
      <c r="G993" s="9"/>
      <c r="H993" s="9"/>
      <c r="I993" s="9"/>
      <c r="J993" s="9"/>
    </row>
    <row r="994" spans="5:10" ht="12.75">
      <c r="E994" s="9"/>
      <c r="F994" s="9"/>
      <c r="G994" s="9"/>
      <c r="H994" s="9"/>
      <c r="I994" s="9"/>
      <c r="J994" s="9"/>
    </row>
    <row r="995" spans="5:10" ht="12.75">
      <c r="E995" s="9"/>
      <c r="F995" s="9"/>
      <c r="G995" s="9"/>
      <c r="H995" s="9"/>
      <c r="I995" s="9"/>
      <c r="J995" s="9"/>
    </row>
    <row r="996" spans="5:10" ht="12.75">
      <c r="E996" s="9"/>
      <c r="F996" s="9"/>
      <c r="G996" s="9"/>
      <c r="H996" s="9"/>
      <c r="I996" s="9"/>
      <c r="J996" s="9"/>
    </row>
    <row r="997" spans="5:10" ht="12.75">
      <c r="E997" s="9"/>
      <c r="F997" s="9"/>
      <c r="G997" s="9"/>
      <c r="H997" s="9"/>
      <c r="I997" s="9"/>
      <c r="J997" s="9"/>
    </row>
    <row r="998" spans="5:10" ht="12.75">
      <c r="E998" s="9"/>
      <c r="F998" s="9"/>
      <c r="G998" s="9"/>
      <c r="H998" s="9"/>
      <c r="I998" s="9"/>
      <c r="J998" s="9"/>
    </row>
    <row r="999" spans="5:10" ht="12.75">
      <c r="E999" s="9"/>
      <c r="F999" s="9"/>
      <c r="G999" s="9"/>
      <c r="H999" s="9"/>
      <c r="I999" s="9"/>
      <c r="J999" s="9"/>
    </row>
    <row r="1000" spans="5:10" ht="12.75">
      <c r="E1000" s="9"/>
      <c r="F1000" s="9"/>
      <c r="G1000" s="9"/>
      <c r="H1000" s="9"/>
      <c r="I1000" s="9"/>
      <c r="J1000" s="9"/>
    </row>
    <row r="1001" spans="5:10" ht="12.75">
      <c r="E1001" s="9"/>
      <c r="F1001" s="9"/>
      <c r="G1001" s="9"/>
      <c r="H1001" s="9"/>
      <c r="I1001" s="9"/>
      <c r="J1001" s="9"/>
    </row>
    <row r="1002" spans="5:10" ht="12.75">
      <c r="E1002" s="9"/>
      <c r="F1002" s="9"/>
      <c r="G1002" s="9"/>
      <c r="H1002" s="9"/>
      <c r="I1002" s="9"/>
      <c r="J1002" s="9"/>
    </row>
    <row r="1003" spans="5:10" ht="12.75">
      <c r="E1003" s="9"/>
      <c r="F1003" s="9"/>
      <c r="G1003" s="9"/>
      <c r="H1003" s="9"/>
      <c r="I1003" s="9"/>
      <c r="J1003" s="9"/>
    </row>
    <row r="1004" spans="5:10" ht="12.75">
      <c r="E1004" s="9"/>
      <c r="F1004" s="9"/>
      <c r="G1004" s="9"/>
      <c r="H1004" s="9"/>
      <c r="I1004" s="9"/>
      <c r="J1004" s="9"/>
    </row>
    <row r="1005" spans="5:10" ht="12.75">
      <c r="E1005" s="9"/>
      <c r="F1005" s="9"/>
      <c r="G1005" s="9"/>
      <c r="H1005" s="9"/>
      <c r="I1005" s="9"/>
      <c r="J1005" s="9"/>
    </row>
    <row r="1006" spans="5:10" ht="12.75">
      <c r="E1006" s="9"/>
      <c r="F1006" s="9"/>
      <c r="G1006" s="9"/>
      <c r="H1006" s="9"/>
      <c r="I1006" s="9"/>
      <c r="J1006" s="9"/>
    </row>
    <row r="1007" spans="5:10" ht="12.75">
      <c r="E1007" s="9"/>
      <c r="F1007" s="9"/>
      <c r="G1007" s="9"/>
      <c r="H1007" s="9"/>
      <c r="I1007" s="9"/>
      <c r="J1007" s="9"/>
    </row>
    <row r="1008" spans="5:10" ht="12.75">
      <c r="E1008" s="9"/>
      <c r="F1008" s="9"/>
      <c r="G1008" s="9"/>
      <c r="H1008" s="9"/>
      <c r="I1008" s="9"/>
      <c r="J1008" s="9"/>
    </row>
    <row r="1009" spans="5:10" ht="12.75">
      <c r="E1009" s="9"/>
      <c r="F1009" s="9"/>
      <c r="G1009" s="9"/>
      <c r="H1009" s="9"/>
      <c r="I1009" s="9"/>
      <c r="J1009" s="9"/>
    </row>
    <row r="1010" spans="5:10" ht="12.75">
      <c r="E1010" s="9"/>
      <c r="F1010" s="9"/>
      <c r="G1010" s="9"/>
      <c r="H1010" s="9"/>
      <c r="I1010" s="9"/>
      <c r="J1010" s="9"/>
    </row>
    <row r="1011" spans="5:10" ht="12.75">
      <c r="E1011" s="9"/>
      <c r="F1011" s="9"/>
      <c r="G1011" s="9"/>
      <c r="H1011" s="9"/>
      <c r="I1011" s="9"/>
      <c r="J1011" s="9"/>
    </row>
    <row r="1012" spans="5:10" ht="12.75">
      <c r="E1012" s="9"/>
      <c r="F1012" s="9"/>
      <c r="G1012" s="9"/>
      <c r="H1012" s="9"/>
      <c r="I1012" s="9"/>
      <c r="J1012" s="9"/>
    </row>
    <row r="1013" spans="5:10" ht="12.75">
      <c r="E1013" s="9"/>
      <c r="F1013" s="9"/>
      <c r="G1013" s="9"/>
      <c r="H1013" s="9"/>
      <c r="I1013" s="9"/>
      <c r="J1013" s="9"/>
    </row>
    <row r="1014" spans="5:10" ht="12.75">
      <c r="E1014" s="9"/>
      <c r="F1014" s="9"/>
      <c r="G1014" s="9"/>
      <c r="H1014" s="9"/>
      <c r="I1014" s="9"/>
      <c r="J1014" s="9"/>
    </row>
    <row r="1015" spans="5:10" ht="12.75">
      <c r="E1015" s="9"/>
      <c r="F1015" s="9"/>
      <c r="G1015" s="9"/>
      <c r="H1015" s="9"/>
      <c r="I1015" s="9"/>
      <c r="J1015" s="9"/>
    </row>
    <row r="1016" spans="5:10" ht="12.75">
      <c r="E1016" s="9"/>
      <c r="F1016" s="9"/>
      <c r="G1016" s="9"/>
      <c r="H1016" s="9"/>
      <c r="I1016" s="9"/>
      <c r="J1016" s="9"/>
    </row>
    <row r="1017" spans="5:10" ht="12.75">
      <c r="E1017" s="9"/>
      <c r="F1017" s="9"/>
      <c r="G1017" s="9"/>
      <c r="H1017" s="9"/>
      <c r="I1017" s="9"/>
      <c r="J1017" s="9"/>
    </row>
    <row r="1018" spans="5:10" ht="12.75">
      <c r="E1018" s="9"/>
      <c r="F1018" s="9"/>
      <c r="G1018" s="9"/>
      <c r="H1018" s="9"/>
      <c r="I1018" s="9"/>
      <c r="J1018" s="9"/>
    </row>
    <row r="1019" spans="5:10" ht="12.75">
      <c r="E1019" s="9"/>
      <c r="F1019" s="9"/>
      <c r="G1019" s="9"/>
      <c r="H1019" s="9"/>
      <c r="I1019" s="9"/>
      <c r="J1019" s="9"/>
    </row>
    <row r="1020" spans="5:10" ht="12.75">
      <c r="E1020" s="9"/>
      <c r="F1020" s="9"/>
      <c r="G1020" s="9"/>
      <c r="H1020" s="9"/>
      <c r="I1020" s="9"/>
      <c r="J1020" s="9"/>
    </row>
    <row r="1021" spans="5:10" ht="12.75">
      <c r="E1021" s="9"/>
      <c r="F1021" s="9"/>
      <c r="G1021" s="9"/>
      <c r="H1021" s="9"/>
      <c r="I1021" s="9"/>
      <c r="J1021" s="9"/>
    </row>
    <row r="1022" spans="5:10" ht="12.75">
      <c r="E1022" s="9"/>
      <c r="F1022" s="9"/>
      <c r="G1022" s="9"/>
      <c r="H1022" s="9"/>
      <c r="I1022" s="9"/>
      <c r="J1022" s="9"/>
    </row>
    <row r="1023" spans="5:10" ht="12.75">
      <c r="E1023" s="9"/>
      <c r="F1023" s="9"/>
      <c r="G1023" s="9"/>
      <c r="H1023" s="9"/>
      <c r="I1023" s="9"/>
      <c r="J1023" s="9"/>
    </row>
    <row r="1024" spans="5:10" ht="12.75">
      <c r="E1024" s="9"/>
      <c r="F1024" s="9"/>
      <c r="G1024" s="9"/>
      <c r="H1024" s="9"/>
      <c r="I1024" s="9"/>
      <c r="J1024" s="9"/>
    </row>
    <row r="1025" spans="5:10" ht="12.75">
      <c r="E1025" s="9"/>
      <c r="F1025" s="9"/>
      <c r="G1025" s="9"/>
      <c r="H1025" s="9"/>
      <c r="I1025" s="9"/>
      <c r="J1025" s="9"/>
    </row>
    <row r="1026" spans="5:10" ht="12.75">
      <c r="E1026" s="9"/>
      <c r="F1026" s="9"/>
      <c r="G1026" s="9"/>
      <c r="H1026" s="9"/>
      <c r="I1026" s="9"/>
      <c r="J1026" s="9"/>
    </row>
    <row r="1027" spans="5:10" ht="12.75">
      <c r="E1027" s="9"/>
      <c r="F1027" s="9"/>
      <c r="G1027" s="9"/>
      <c r="H1027" s="9"/>
      <c r="I1027" s="9"/>
      <c r="J1027" s="9"/>
    </row>
    <row r="1028" spans="5:10" ht="12.75">
      <c r="E1028" s="9"/>
      <c r="F1028" s="9"/>
      <c r="G1028" s="9"/>
      <c r="H1028" s="9"/>
      <c r="I1028" s="9"/>
      <c r="J1028" s="9"/>
    </row>
    <row r="1029" spans="5:10" ht="12.75">
      <c r="E1029" s="9"/>
      <c r="F1029" s="9"/>
      <c r="G1029" s="9"/>
      <c r="H1029" s="9"/>
      <c r="I1029" s="9"/>
      <c r="J1029" s="9"/>
    </row>
    <row r="1030" spans="5:10" ht="12.75">
      <c r="E1030" s="9"/>
      <c r="F1030" s="9"/>
      <c r="G1030" s="9"/>
      <c r="H1030" s="9"/>
      <c r="I1030" s="9"/>
      <c r="J1030" s="9"/>
    </row>
    <row r="1031" spans="5:10" ht="12.75">
      <c r="E1031" s="9"/>
      <c r="F1031" s="9"/>
      <c r="G1031" s="9"/>
      <c r="H1031" s="9"/>
      <c r="I1031" s="9"/>
      <c r="J1031" s="9"/>
    </row>
    <row r="1032" spans="5:10" ht="12.75">
      <c r="E1032" s="9"/>
      <c r="F1032" s="9"/>
      <c r="G1032" s="9"/>
      <c r="H1032" s="9"/>
      <c r="I1032" s="9"/>
      <c r="J1032" s="9"/>
    </row>
    <row r="1033" spans="5:10" ht="12.75">
      <c r="E1033" s="9"/>
      <c r="F1033" s="9"/>
      <c r="G1033" s="9"/>
      <c r="H1033" s="9"/>
      <c r="I1033" s="9"/>
      <c r="J1033" s="9"/>
    </row>
    <row r="1034" spans="5:10" ht="12.75">
      <c r="E1034" s="9"/>
      <c r="F1034" s="9"/>
      <c r="G1034" s="9"/>
      <c r="H1034" s="9"/>
      <c r="I1034" s="9"/>
      <c r="J1034" s="9"/>
    </row>
    <row r="1035" spans="5:10" ht="12.75">
      <c r="E1035" s="9"/>
      <c r="F1035" s="9"/>
      <c r="G1035" s="9"/>
      <c r="H1035" s="9"/>
      <c r="I1035" s="9"/>
      <c r="J1035" s="9"/>
    </row>
    <row r="1036" spans="5:10" ht="12.75">
      <c r="E1036" s="9"/>
      <c r="F1036" s="9"/>
      <c r="G1036" s="9"/>
      <c r="H1036" s="9"/>
      <c r="I1036" s="9"/>
      <c r="J1036" s="9"/>
    </row>
    <row r="1037" spans="5:10" ht="12.75">
      <c r="E1037" s="9"/>
      <c r="F1037" s="9"/>
      <c r="G1037" s="9"/>
      <c r="H1037" s="9"/>
      <c r="I1037" s="9"/>
      <c r="J1037" s="9"/>
    </row>
    <row r="1038" spans="5:10" ht="12.75">
      <c r="E1038" s="9"/>
      <c r="F1038" s="9"/>
      <c r="G1038" s="9"/>
      <c r="H1038" s="9"/>
      <c r="I1038" s="9"/>
      <c r="J1038" s="9"/>
    </row>
    <row r="1039" spans="5:10" ht="12.75">
      <c r="E1039" s="9"/>
      <c r="F1039" s="9"/>
      <c r="G1039" s="9"/>
      <c r="H1039" s="9"/>
      <c r="I1039" s="9"/>
      <c r="J1039" s="9"/>
    </row>
    <row r="1040" spans="5:10" ht="12.75">
      <c r="E1040" s="9"/>
      <c r="F1040" s="9"/>
      <c r="G1040" s="9"/>
      <c r="H1040" s="9"/>
      <c r="I1040" s="9"/>
      <c r="J1040" s="9"/>
    </row>
    <row r="1041" spans="5:10" ht="12.75">
      <c r="E1041" s="9"/>
      <c r="F1041" s="9"/>
      <c r="G1041" s="9"/>
      <c r="H1041" s="9"/>
      <c r="I1041" s="9"/>
      <c r="J1041" s="9"/>
    </row>
  </sheetData>
  <sheetProtection/>
  <mergeCells count="492">
    <mergeCell ref="C785:C788"/>
    <mergeCell ref="C346:C347"/>
    <mergeCell ref="D333:D334"/>
    <mergeCell ref="C331:C334"/>
    <mergeCell ref="C873:C876"/>
    <mergeCell ref="D875:D876"/>
    <mergeCell ref="D871:D872"/>
    <mergeCell ref="D867:D868"/>
    <mergeCell ref="B861:B864"/>
    <mergeCell ref="A861:A864"/>
    <mergeCell ref="D821:D822"/>
    <mergeCell ref="C835:C838"/>
    <mergeCell ref="D837:D838"/>
    <mergeCell ref="C861:C864"/>
    <mergeCell ref="D863:D864"/>
    <mergeCell ref="C541:C544"/>
    <mergeCell ref="D803:D804"/>
    <mergeCell ref="C805:C808"/>
    <mergeCell ref="D787:D788"/>
    <mergeCell ref="C380:C383"/>
    <mergeCell ref="D382:D383"/>
    <mergeCell ref="C390:C393"/>
    <mergeCell ref="D392:D393"/>
    <mergeCell ref="D396:D397"/>
    <mergeCell ref="C394:C397"/>
    <mergeCell ref="D459:D460"/>
    <mergeCell ref="C545:C548"/>
    <mergeCell ref="D547:D548"/>
    <mergeCell ref="C510:C513"/>
    <mergeCell ref="D512:D513"/>
    <mergeCell ref="D516:D517"/>
    <mergeCell ref="C514:C517"/>
    <mergeCell ref="D531:D532"/>
    <mergeCell ref="D539:D540"/>
    <mergeCell ref="C506:C509"/>
    <mergeCell ref="D604:D605"/>
    <mergeCell ref="C602:C605"/>
    <mergeCell ref="C718:C721"/>
    <mergeCell ref="D588:D589"/>
    <mergeCell ref="D650:D651"/>
    <mergeCell ref="C461:C464"/>
    <mergeCell ref="D463:D464"/>
    <mergeCell ref="C483:C486"/>
    <mergeCell ref="C688:C691"/>
    <mergeCell ref="D690:D691"/>
    <mergeCell ref="D724:D725"/>
    <mergeCell ref="A668:A697"/>
    <mergeCell ref="D682:D683"/>
    <mergeCell ref="D700:D701"/>
    <mergeCell ref="C698:C701"/>
    <mergeCell ref="C628:C631"/>
    <mergeCell ref="D720:D721"/>
    <mergeCell ref="D630:D631"/>
    <mergeCell ref="C680:C683"/>
    <mergeCell ref="C648:C651"/>
    <mergeCell ref="D751:D752"/>
    <mergeCell ref="C761:C764"/>
    <mergeCell ref="D763:D764"/>
    <mergeCell ref="D759:D760"/>
    <mergeCell ref="A761:A764"/>
    <mergeCell ref="B761:B764"/>
    <mergeCell ref="B668:B697"/>
    <mergeCell ref="A698:A728"/>
    <mergeCell ref="A729:A760"/>
    <mergeCell ref="C745:C748"/>
    <mergeCell ref="C668:C671"/>
    <mergeCell ref="C672:C675"/>
    <mergeCell ref="C702:C705"/>
    <mergeCell ref="C749:C752"/>
    <mergeCell ref="C753:C756"/>
    <mergeCell ref="B698:B728"/>
    <mergeCell ref="C199:C202"/>
    <mergeCell ref="C195:C198"/>
    <mergeCell ref="D270:D272"/>
    <mergeCell ref="D596:D597"/>
    <mergeCell ref="D584:D585"/>
    <mergeCell ref="C364:C367"/>
    <mergeCell ref="C465:C468"/>
    <mergeCell ref="D447:D448"/>
    <mergeCell ref="D443:D444"/>
    <mergeCell ref="D455:D456"/>
    <mergeCell ref="C726:C728"/>
    <mergeCell ref="C487:C490"/>
    <mergeCell ref="C327:C328"/>
    <mergeCell ref="C384:C386"/>
    <mergeCell ref="D419:D420"/>
    <mergeCell ref="C376:C379"/>
    <mergeCell ref="D423:D424"/>
    <mergeCell ref="D358:D359"/>
    <mergeCell ref="C352:C355"/>
    <mergeCell ref="C676:C679"/>
    <mergeCell ref="D779:D780"/>
    <mergeCell ref="C819:C822"/>
    <mergeCell ref="C809:C812"/>
    <mergeCell ref="D783:D784"/>
    <mergeCell ref="C793:C796"/>
    <mergeCell ref="C851:C853"/>
    <mergeCell ref="D841:D842"/>
    <mergeCell ref="C801:C804"/>
    <mergeCell ref="D807:D808"/>
    <mergeCell ref="D791:D792"/>
    <mergeCell ref="C278:C282"/>
    <mergeCell ref="D265:D267"/>
    <mergeCell ref="C335:C339"/>
    <mergeCell ref="C283:C287"/>
    <mergeCell ref="B288:C295"/>
    <mergeCell ref="D260:D262"/>
    <mergeCell ref="D275:D277"/>
    <mergeCell ref="D285:D287"/>
    <mergeCell ref="B320:B323"/>
    <mergeCell ref="B278:B287"/>
    <mergeCell ref="D158:D159"/>
    <mergeCell ref="B163:B174"/>
    <mergeCell ref="C163:C166"/>
    <mergeCell ref="C152:C155"/>
    <mergeCell ref="C167:C170"/>
    <mergeCell ref="C160:C162"/>
    <mergeCell ref="D154:D155"/>
    <mergeCell ref="C171:C174"/>
    <mergeCell ref="D169:D170"/>
    <mergeCell ref="B144:B162"/>
    <mergeCell ref="C122:C125"/>
    <mergeCell ref="A3:A92"/>
    <mergeCell ref="D45:D46"/>
    <mergeCell ref="C55:C58"/>
    <mergeCell ref="D150:D151"/>
    <mergeCell ref="C148:C151"/>
    <mergeCell ref="D120:D121"/>
    <mergeCell ref="C108:C111"/>
    <mergeCell ref="C7:C10"/>
    <mergeCell ref="D9:D10"/>
    <mergeCell ref="D41:D42"/>
    <mergeCell ref="D37:D38"/>
    <mergeCell ref="D61:D62"/>
    <mergeCell ref="D53:D54"/>
    <mergeCell ref="C51:C54"/>
    <mergeCell ref="D110:D111"/>
    <mergeCell ref="A1:J1"/>
    <mergeCell ref="B2:C2"/>
    <mergeCell ref="D5:D6"/>
    <mergeCell ref="C112:C114"/>
    <mergeCell ref="D25:D26"/>
    <mergeCell ref="C35:C38"/>
    <mergeCell ref="D29:D30"/>
    <mergeCell ref="D77:D78"/>
    <mergeCell ref="D57:D58"/>
    <mergeCell ref="C97:C99"/>
    <mergeCell ref="D95:D96"/>
    <mergeCell ref="D69:D70"/>
    <mergeCell ref="D65:D66"/>
    <mergeCell ref="D49:D50"/>
    <mergeCell ref="D128:D129"/>
    <mergeCell ref="D81:D82"/>
    <mergeCell ref="D85:D86"/>
    <mergeCell ref="D73:D74"/>
    <mergeCell ref="D102:D103"/>
    <mergeCell ref="A324:A326"/>
    <mergeCell ref="D124:D125"/>
    <mergeCell ref="C134:C137"/>
    <mergeCell ref="C144:C147"/>
    <mergeCell ref="D146:D147"/>
    <mergeCell ref="C141:C143"/>
    <mergeCell ref="C138:C140"/>
    <mergeCell ref="D136:D137"/>
    <mergeCell ref="D132:D133"/>
    <mergeCell ref="A144:A162"/>
    <mergeCell ref="A278:A287"/>
    <mergeCell ref="C249:C252"/>
    <mergeCell ref="B253:B277"/>
    <mergeCell ref="A340:A345"/>
    <mergeCell ref="A320:A323"/>
    <mergeCell ref="B327:B339"/>
    <mergeCell ref="B324:C326"/>
    <mergeCell ref="A327:A339"/>
    <mergeCell ref="B296:B319"/>
    <mergeCell ref="A288:A295"/>
    <mergeCell ref="C304:C307"/>
    <mergeCell ref="C322:C323"/>
    <mergeCell ref="A348:A389"/>
    <mergeCell ref="C368:C371"/>
    <mergeCell ref="C387:C389"/>
    <mergeCell ref="B348:B389"/>
    <mergeCell ref="C356:C359"/>
    <mergeCell ref="A296:A319"/>
    <mergeCell ref="B340:B345"/>
    <mergeCell ref="C318:C319"/>
    <mergeCell ref="C398:C401"/>
    <mergeCell ref="C343:C345"/>
    <mergeCell ref="C372:C375"/>
    <mergeCell ref="C410:C413"/>
    <mergeCell ref="A441:A478"/>
    <mergeCell ref="C360:C363"/>
    <mergeCell ref="C348:C351"/>
    <mergeCell ref="C421:C424"/>
    <mergeCell ref="C469:C472"/>
    <mergeCell ref="C425:C428"/>
    <mergeCell ref="C441:C444"/>
    <mergeCell ref="C457:C460"/>
    <mergeCell ref="C402:C405"/>
    <mergeCell ref="C414:C416"/>
    <mergeCell ref="C429:C432"/>
    <mergeCell ref="C433:C436"/>
    <mergeCell ref="C437:C440"/>
    <mergeCell ref="A521:A553"/>
    <mergeCell ref="C499:C502"/>
    <mergeCell ref="C491:C494"/>
    <mergeCell ref="C495:C498"/>
    <mergeCell ref="C417:C420"/>
    <mergeCell ref="D404:D405"/>
    <mergeCell ref="A417:A440"/>
    <mergeCell ref="B417:B440"/>
    <mergeCell ref="C476:C478"/>
    <mergeCell ref="C445:C448"/>
    <mergeCell ref="C549:C551"/>
    <mergeCell ref="C562:C565"/>
    <mergeCell ref="C552:C553"/>
    <mergeCell ref="D523:D524"/>
    <mergeCell ref="A479:A520"/>
    <mergeCell ref="C529:C532"/>
    <mergeCell ref="C525:C528"/>
    <mergeCell ref="C503:C505"/>
    <mergeCell ref="C518:C520"/>
    <mergeCell ref="B479:B520"/>
    <mergeCell ref="B521:B553"/>
    <mergeCell ref="C598:C601"/>
    <mergeCell ref="C582:C585"/>
    <mergeCell ref="C586:C589"/>
    <mergeCell ref="C590:C593"/>
    <mergeCell ref="C533:C536"/>
    <mergeCell ref="C537:C540"/>
    <mergeCell ref="C574:C577"/>
    <mergeCell ref="C521:C524"/>
    <mergeCell ref="B554:B581"/>
    <mergeCell ref="C616:C619"/>
    <mergeCell ref="C613:C615"/>
    <mergeCell ref="A616:A635"/>
    <mergeCell ref="A554:A581"/>
    <mergeCell ref="B582:B615"/>
    <mergeCell ref="A636:A667"/>
    <mergeCell ref="C606:C609"/>
    <mergeCell ref="C558:C561"/>
    <mergeCell ref="C640:C643"/>
    <mergeCell ref="A582:A615"/>
    <mergeCell ref="D608:D609"/>
    <mergeCell ref="C632:C635"/>
    <mergeCell ref="D634:D635"/>
    <mergeCell ref="B636:B667"/>
    <mergeCell ref="D626:D627"/>
    <mergeCell ref="C624:C627"/>
    <mergeCell ref="C656:C659"/>
    <mergeCell ref="B616:B635"/>
    <mergeCell ref="C684:C687"/>
    <mergeCell ref="D704:D705"/>
    <mergeCell ref="C706:C709"/>
    <mergeCell ref="C714:C717"/>
    <mergeCell ref="C692:C694"/>
    <mergeCell ref="D686:D687"/>
    <mergeCell ref="D708:D709"/>
    <mergeCell ref="C695:C697"/>
    <mergeCell ref="C877:C880"/>
    <mergeCell ref="C773:C776"/>
    <mergeCell ref="C781:C784"/>
    <mergeCell ref="C722:C725"/>
    <mergeCell ref="D743:D744"/>
    <mergeCell ref="D712:D713"/>
    <mergeCell ref="D716:D717"/>
    <mergeCell ref="D775:D776"/>
    <mergeCell ref="D771:D772"/>
    <mergeCell ref="C741:C744"/>
    <mergeCell ref="D879:D880"/>
    <mergeCell ref="A785:A803"/>
    <mergeCell ref="B865:B880"/>
    <mergeCell ref="B785:B818"/>
    <mergeCell ref="C797:C800"/>
    <mergeCell ref="A819:A856"/>
    <mergeCell ref="C789:C792"/>
    <mergeCell ref="C869:C872"/>
    <mergeCell ref="C839:C842"/>
    <mergeCell ref="A857:A860"/>
    <mergeCell ref="C854:C856"/>
    <mergeCell ref="D600:D601"/>
    <mergeCell ref="A865:A880"/>
    <mergeCell ref="C827:C830"/>
    <mergeCell ref="C831:C834"/>
    <mergeCell ref="B819:B856"/>
    <mergeCell ref="C857:C860"/>
    <mergeCell ref="D859:D860"/>
    <mergeCell ref="C865:C868"/>
    <mergeCell ref="B857:B860"/>
    <mergeCell ref="D833:D834"/>
    <mergeCell ref="C823:C826"/>
    <mergeCell ref="C816:C818"/>
    <mergeCell ref="D795:D796"/>
    <mergeCell ref="D799:D800"/>
    <mergeCell ref="D825:D826"/>
    <mergeCell ref="D811:D812"/>
    <mergeCell ref="D165:D166"/>
    <mergeCell ref="C208:C211"/>
    <mergeCell ref="D674:D675"/>
    <mergeCell ref="D481:D482"/>
    <mergeCell ref="D451:D452"/>
    <mergeCell ref="C449:C452"/>
    <mergeCell ref="D658:D659"/>
    <mergeCell ref="D642:D643"/>
    <mergeCell ref="D638:D639"/>
    <mergeCell ref="D646:D647"/>
    <mergeCell ref="D173:D174"/>
    <mergeCell ref="A229:A232"/>
    <mergeCell ref="D238:D240"/>
    <mergeCell ref="A233:A235"/>
    <mergeCell ref="D829:D830"/>
    <mergeCell ref="B187:B207"/>
    <mergeCell ref="B441:B478"/>
    <mergeCell ref="C769:C772"/>
    <mergeCell ref="C813:C815"/>
    <mergeCell ref="A765:A784"/>
    <mergeCell ref="C243:C244"/>
    <mergeCell ref="C216:C219"/>
    <mergeCell ref="D218:D219"/>
    <mergeCell ref="C224:C228"/>
    <mergeCell ref="A163:A174"/>
    <mergeCell ref="A236:A240"/>
    <mergeCell ref="B236:C240"/>
    <mergeCell ref="A208:A215"/>
    <mergeCell ref="C203:C205"/>
    <mergeCell ref="D185:D186"/>
    <mergeCell ref="D251:D252"/>
    <mergeCell ref="B208:B228"/>
    <mergeCell ref="C23:C26"/>
    <mergeCell ref="D214:D215"/>
    <mergeCell ref="D231:D232"/>
    <mergeCell ref="B233:C235"/>
    <mergeCell ref="B229:C232"/>
    <mergeCell ref="B93:B117"/>
    <mergeCell ref="D247:D248"/>
    <mergeCell ref="D226:D228"/>
    <mergeCell ref="C126:C129"/>
    <mergeCell ref="C3:C6"/>
    <mergeCell ref="C75:C78"/>
    <mergeCell ref="C59:C62"/>
    <mergeCell ref="C79:C82"/>
    <mergeCell ref="C83:C86"/>
    <mergeCell ref="C118:C121"/>
    <mergeCell ref="C71:C74"/>
    <mergeCell ref="C100:C103"/>
    <mergeCell ref="C115:C117"/>
    <mergeCell ref="D33:D34"/>
    <mergeCell ref="B175:B186"/>
    <mergeCell ref="C340:C342"/>
    <mergeCell ref="C90:C92"/>
    <mergeCell ref="C206:C207"/>
    <mergeCell ref="C320:C321"/>
    <mergeCell ref="B241:C242"/>
    <mergeCell ref="B3:B92"/>
    <mergeCell ref="C156:C159"/>
    <mergeCell ref="C130:C133"/>
    <mergeCell ref="A93:A117"/>
    <mergeCell ref="B118:B143"/>
    <mergeCell ref="C43:C46"/>
    <mergeCell ref="C27:C30"/>
    <mergeCell ref="C31:C34"/>
    <mergeCell ref="C47:C50"/>
    <mergeCell ref="C63:C66"/>
    <mergeCell ref="C67:C70"/>
    <mergeCell ref="C93:C96"/>
    <mergeCell ref="C39:C42"/>
    <mergeCell ref="D302:D303"/>
    <mergeCell ref="A241:A242"/>
    <mergeCell ref="C273:C277"/>
    <mergeCell ref="C268:C272"/>
    <mergeCell ref="B243:B252"/>
    <mergeCell ref="A253:A277"/>
    <mergeCell ref="C253:C257"/>
    <mergeCell ref="C258:C262"/>
    <mergeCell ref="A243:A252"/>
    <mergeCell ref="C245:C248"/>
    <mergeCell ref="D354:D355"/>
    <mergeCell ref="C263:C267"/>
    <mergeCell ref="D255:D257"/>
    <mergeCell ref="C453:C456"/>
    <mergeCell ref="D290:D291"/>
    <mergeCell ref="D294:D295"/>
    <mergeCell ref="D280:D282"/>
    <mergeCell ref="D306:D307"/>
    <mergeCell ref="C316:C317"/>
    <mergeCell ref="C300:C303"/>
    <mergeCell ref="D378:D379"/>
    <mergeCell ref="D362:D363"/>
    <mergeCell ref="D337:D339"/>
    <mergeCell ref="C479:C482"/>
    <mergeCell ref="C296:C299"/>
    <mergeCell ref="D298:D299"/>
    <mergeCell ref="C329:C330"/>
    <mergeCell ref="C473:C475"/>
    <mergeCell ref="D350:D351"/>
    <mergeCell ref="D374:D375"/>
    <mergeCell ref="D493:D494"/>
    <mergeCell ref="D467:D468"/>
    <mergeCell ref="D471:D472"/>
    <mergeCell ref="D366:D367"/>
    <mergeCell ref="D400:D401"/>
    <mergeCell ref="D439:D440"/>
    <mergeCell ref="D370:D371"/>
    <mergeCell ref="D412:D413"/>
    <mergeCell ref="D431:D432"/>
    <mergeCell ref="D435:D436"/>
    <mergeCell ref="D556:D557"/>
    <mergeCell ref="D572:D573"/>
    <mergeCell ref="D576:D577"/>
    <mergeCell ref="D543:D544"/>
    <mergeCell ref="D485:D486"/>
    <mergeCell ref="D427:D428"/>
    <mergeCell ref="D489:D490"/>
    <mergeCell ref="D508:D509"/>
    <mergeCell ref="D497:D498"/>
    <mergeCell ref="D501:D502"/>
    <mergeCell ref="C312:C315"/>
    <mergeCell ref="D314:D315"/>
    <mergeCell ref="C644:C647"/>
    <mergeCell ref="C554:C557"/>
    <mergeCell ref="C610:C612"/>
    <mergeCell ref="C578:C581"/>
    <mergeCell ref="C566:C569"/>
    <mergeCell ref="C620:C623"/>
    <mergeCell ref="C570:C573"/>
    <mergeCell ref="D592:D593"/>
    <mergeCell ref="B390:B397"/>
    <mergeCell ref="B729:B760"/>
    <mergeCell ref="C765:C768"/>
    <mergeCell ref="B765:B784"/>
    <mergeCell ref="D767:D768"/>
    <mergeCell ref="C710:C713"/>
    <mergeCell ref="C733:C736"/>
    <mergeCell ref="D618:D619"/>
    <mergeCell ref="D622:D623"/>
    <mergeCell ref="C594:C597"/>
    <mergeCell ref="C847:C850"/>
    <mergeCell ref="D849:D850"/>
    <mergeCell ref="C757:C760"/>
    <mergeCell ref="C777:C780"/>
    <mergeCell ref="D527:D528"/>
    <mergeCell ref="D731:D732"/>
    <mergeCell ref="D739:D740"/>
    <mergeCell ref="D735:D736"/>
    <mergeCell ref="C729:C732"/>
    <mergeCell ref="D580:D581"/>
    <mergeCell ref="C104:C107"/>
    <mergeCell ref="C87:C89"/>
    <mergeCell ref="D106:D107"/>
    <mergeCell ref="C737:C740"/>
    <mergeCell ref="D755:D756"/>
    <mergeCell ref="C843:C846"/>
    <mergeCell ref="D845:D846"/>
    <mergeCell ref="D747:D748"/>
    <mergeCell ref="C308:C311"/>
    <mergeCell ref="D310:D311"/>
    <mergeCell ref="C11:C14"/>
    <mergeCell ref="D13:D14"/>
    <mergeCell ref="C15:C18"/>
    <mergeCell ref="D17:D18"/>
    <mergeCell ref="C19:C22"/>
    <mergeCell ref="D21:D22"/>
    <mergeCell ref="D210:D211"/>
    <mergeCell ref="D177:D178"/>
    <mergeCell ref="C212:C215"/>
    <mergeCell ref="D189:D190"/>
    <mergeCell ref="C187:C190"/>
    <mergeCell ref="C179:C182"/>
    <mergeCell ref="C175:C178"/>
    <mergeCell ref="D201:D202"/>
    <mergeCell ref="C183:C186"/>
    <mergeCell ref="D181:D182"/>
    <mergeCell ref="D666:D667"/>
    <mergeCell ref="C406:C409"/>
    <mergeCell ref="D408:D409"/>
    <mergeCell ref="C652:C655"/>
    <mergeCell ref="D654:D655"/>
    <mergeCell ref="C636:C639"/>
    <mergeCell ref="D564:D565"/>
    <mergeCell ref="D535:D536"/>
    <mergeCell ref="D560:D561"/>
    <mergeCell ref="D568:D569"/>
    <mergeCell ref="D670:D671"/>
    <mergeCell ref="D678:D679"/>
    <mergeCell ref="C220:C223"/>
    <mergeCell ref="D222:D223"/>
    <mergeCell ref="C191:C194"/>
    <mergeCell ref="D193:D194"/>
    <mergeCell ref="D197:D198"/>
    <mergeCell ref="C660:C663"/>
    <mergeCell ref="D662:D663"/>
    <mergeCell ref="C664:C667"/>
  </mergeCells>
  <printOptions/>
  <pageMargins left="0.07874015748031496" right="0.07874015748031496" top="0.1968503937007874" bottom="0.1968503937007874" header="0.5118110236220472" footer="0.11811023622047245"/>
  <pageSetup horizontalDpi="600" verticalDpi="600" orientation="portrait" paperSize="9" scale="85" r:id="rId1"/>
  <headerFooter alignWithMargins="0">
    <oddFooter>&amp;L&amp;"Times New Roman,курсив"&amp;8&amp;Z&amp;F&amp;D&amp;A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Новикова Татьяна Николаевна</cp:lastModifiedBy>
  <cp:lastPrinted>2021-03-29T07:18:19Z</cp:lastPrinted>
  <dcterms:created xsi:type="dcterms:W3CDTF">2008-05-14T13:21:56Z</dcterms:created>
  <dcterms:modified xsi:type="dcterms:W3CDTF">2021-03-29T09:05:44Z</dcterms:modified>
  <cp:category/>
  <cp:version/>
  <cp:contentType/>
  <cp:contentStatus/>
</cp:coreProperties>
</file>